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Лист 1" sheetId="1" r:id="rId1"/>
  </sheets>
  <definedNames>
    <definedName name="_xlnm.Print_Area" localSheetId="0">'Лист 1'!$A$1:$E$241</definedName>
  </definedNames>
  <calcPr fullCalcOnLoad="1"/>
</workbook>
</file>

<file path=xl/sharedStrings.xml><?xml version="1.0" encoding="utf-8"?>
<sst xmlns="http://schemas.openxmlformats.org/spreadsheetml/2006/main" count="473" uniqueCount="454">
  <si>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</si>
  <si>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000 1 16 07010 05 0000 140</t>
  </si>
  <si>
    <t xml:space="preserve">000 2 02 45454 00 0000 150 </t>
  </si>
  <si>
    <t>000 2 02 45454 05 0000 150</t>
  </si>
  <si>
    <t>Межбюджетные трансферты, передаваемые бюджетам муниципальных районов на создание модельных муниципальных библиотек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</si>
  <si>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 (субсидии на капитальный ремонт и ремонт улично-дорожной сети муниципальных образований Тверской области)</t>
  </si>
  <si>
    <t>000 2 02 29999 00 0000 150</t>
  </si>
  <si>
    <t>Прочие субсидии</t>
  </si>
  <si>
    <t>000 2 02 29999 05 0000 150</t>
  </si>
  <si>
    <t>Прочие субсидии бюджетам муниципальных районов</t>
  </si>
  <si>
    <t>000 1 16 01133 01 0000 140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</si>
  <si>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</si>
  <si>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000 1 16 01130 01 0000 140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</si>
  <si>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</si>
  <si>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000 1 16 10000 00 0000 140</t>
  </si>
  <si>
    <t>Платежи в целях возмещения причиненного ущерба (убытков)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</si>
  <si>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</si>
  <si>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000 1 16 10120 00 0000 140</t>
  </si>
  <si>
    <t>000 1 16 10129 01 0000 140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</si>
  <si>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</si>
  <si>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Платежи, уплачиваемые в целях возмещения вреда</t>
  </si>
  <si>
    <t>000 1 16 11000 01 0000 140</t>
  </si>
  <si>
    <t>000 1 16 11050 01 0000 140</t>
  </si>
  <si>
    <t>Субсидии бюджетам муниципальных районов на софинансирование капитальных вложений в объекты муниципальной собственности (субсидии на модернизацию объектов теплоэнергетических комплексов муниципальных образований Тверской области)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</si>
  <si>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(межбюджетные трансферты из бюджетов городских и сельских поселений, в связи с передачей полномочий по теплоснабжению)</t>
  </si>
  <si>
    <t>000 2 02 40014 05 0650 150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</si>
  <si>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(межбюджетные трансферты из бюджетов городских и сельских поселений, в связи с передачей полномочий по исполнению бюджетов)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</si>
  <si>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</si>
  <si>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000 2 02 29999 05 2049 150</t>
  </si>
  <si>
    <t>Прочие субсидии бюджетам муниципальных районов (субсидии на поддержку редакций районных и городских газет)</t>
  </si>
  <si>
    <t>000 2 02 29999 05 2065 150</t>
  </si>
  <si>
    <t>Прочие субсидии бюджетам муниципальных районов (субсидии на поддержку социальных маршрутов внутреннего водного транспорта)</t>
  </si>
  <si>
    <t>000 2 02 29999 05 2071 150</t>
  </si>
  <si>
    <t>Прочие субсидии бюджетам муниципальных районов (субсидии на организацию отдыха детей в каникулярное время)</t>
  </si>
  <si>
    <t>000 2 02 29999 05 2093 150</t>
  </si>
  <si>
    <t>Прочие субсидии бюджетам муниципальных районов (субсидии на создание условий для предоставления транспортных услуг населению и организацию транспортного обслуживания населения в границах муниципального образования в части обеспечения подвоза учащихся, проживающих в сельской местности, к месту обучения и обратно)</t>
  </si>
  <si>
    <t>000 2 02 29999 05 2203 150</t>
  </si>
  <si>
    <t>Прочие субсидии бюджетам муниципальных районов (субсидии на организацию участия детей и подростков в социально значимых региональных проектах)</t>
  </si>
  <si>
    <t>000 2 02 29999 05 2207 150</t>
  </si>
  <si>
    <t>Прочие субсидии бюджетам муниципальных районов (субсидии на повышение заработной платы педагогическим работникам муниципальных организаций дополнительного образования)</t>
  </si>
  <si>
    <t>000 2 02 29999 05 2208 150</t>
  </si>
  <si>
    <t>Прочие субсидии бюджетам муниципальных районов (субсидии на повышение заработной платы работникам муниципальных учреждений культуры Тверской области)</t>
  </si>
  <si>
    <t>Субсидии бюджетам бюджетной системы Российской Федерации (межбюджетные субсидии)</t>
  </si>
  <si>
    <t>000 2 02 20000 00 0000 150</t>
  </si>
  <si>
    <t>Иные межбюджетные трансферты</t>
  </si>
  <si>
    <t>000 2 02 40000 00 0000 150</t>
  </si>
  <si>
    <t>Прочие межбюджетные трансферты, передаваемые бюджетам</t>
  </si>
  <si>
    <t>000 2 02 49999 00 0000 150</t>
  </si>
  <si>
    <t>000 2 02 49999 05 0000 150</t>
  </si>
  <si>
    <t>Прочие межбюджетные трансферты, передаваемые бюджетам муниципальных районов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</si>
  <si>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</si>
  <si>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000 2 02 40014 00 0000 150</t>
  </si>
  <si>
    <t>2023 год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</si>
  <si>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</si>
  <si>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000 2 02 40014 05 0000 150</t>
  </si>
  <si>
    <t>000 2 02 40014 05 1040 150</t>
  </si>
  <si>
    <t>000 2 02 40014 05 1050 150</t>
  </si>
  <si>
    <t>000 2 02 40014 05 1090 150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</si>
  <si>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(межбюджетные трансферты на капитальный ремонт и ремонт улично-дорожной сети)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</si>
  <si>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(межбюджетные трансферты на обеспечение безопасности дорожного движения)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</si>
  <si>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</si>
  <si>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</si>
  <si>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</si>
  <si>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Прогнозируемые доходы бюджета Конаковского района по группам,</t>
  </si>
  <si>
    <t xml:space="preserve">подгруппам, статьям, подстатьям и элементам доходов классификации доходов </t>
  </si>
  <si>
    <t>Код бюджетной</t>
  </si>
  <si>
    <t>000 1 00 00000 00 0000 000</t>
  </si>
  <si>
    <t>НАЛОГИ НА ПРИБЫЛЬ, ДОХОДЫ</t>
  </si>
  <si>
    <t>НАЛОГ  НА ДОХОДЫ ФИЗИЧЕСКИХ ЛИЦ</t>
  </si>
  <si>
    <t>000 1 01 02010 01 0000 110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</si>
  <si>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</si>
  <si>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Налог на доходы физических лиц в части суммы налога, превышающей 650 000 рублей, относящейся к части налоговой базы, превышающей 5 000 000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</si>
  <si>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</t>
  </si>
  <si>
    <t>000 1 01 02020 01 0000 110</t>
  </si>
  <si>
    <t xml:space="preserve"> </t>
  </si>
  <si>
    <t>000 1 01 02040 01 0000 110</t>
  </si>
  <si>
    <t>000 1 05 00000 00 0000 000</t>
  </si>
  <si>
    <t>НАЛОГИ НА СОВОКУПНЫЙ ДОХОД</t>
  </si>
  <si>
    <t>000 1 05 02000 02 0000 110</t>
  </si>
  <si>
    <t>Единый налог на вмененный доход для отдельных видов деятельности</t>
  </si>
  <si>
    <t>000 1 05 02010 02 0000 110</t>
  </si>
  <si>
    <t>000 1 05 03000 01 0000 110</t>
  </si>
  <si>
    <t>Единый сельскохозяйственный налог</t>
  </si>
  <si>
    <t>000 1 05 03010 01 0000 110</t>
  </si>
  <si>
    <t>000 1 08 00000 00 0000 000</t>
  </si>
  <si>
    <t>ГОСУДАРСТВЕННАЯ ПОШЛИНА</t>
  </si>
  <si>
    <t>000 1 08 03000 01 0000 110</t>
  </si>
  <si>
    <t>000 1 08 03010 01 0000 110</t>
  </si>
  <si>
    <t>Государственная пошлина по делам, рассматриваемым  в судах общей юрисдикции, мировыми судьями (за исключением Верховного Суда Российской Федерации)</t>
  </si>
  <si>
    <t>000 1 11 00000 00 0000 000</t>
  </si>
  <si>
    <t>ДОХОДЫ ОТ ИСПОЛЬЗОВАНИЯ ИМУЩЕСТВА, НАХОДЯЩЕГОСЯ В  ГОСУДАРСТВЕННОЙ И  МУНИЦИПАЛЬНОЙ  СОБСТВЕННОСТИ</t>
  </si>
  <si>
    <t>000 1 11 05000 00 0000 120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</si>
  <si>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</si>
  <si>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</si>
  <si>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000 1 11 05020 00 0000 120</t>
  </si>
  <si>
    <t>000 1 11 05025 05 0000 120</t>
  </si>
  <si>
    <t>000 1 11 07000 00 0000 120</t>
  </si>
  <si>
    <t>Платежи от государственных и муниципальных унитарных предприятий</t>
  </si>
  <si>
    <t>000 1 11 07010 00 0000 120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</si>
  <si>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</si>
  <si>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000 1 11 07015 05 0000 120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</si>
  <si>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</si>
  <si>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000 1 12 00000 00 0000 000</t>
  </si>
  <si>
    <t>ПЛАТЕЖИ ПРИ ПОЛЬЗОВАНИИ ПРИРОДНЫМИ РЕСУРСАМИ</t>
  </si>
  <si>
    <t>000 1 13 00000 00 0000 000</t>
  </si>
  <si>
    <t>000 1 14 00000 00 0000 000</t>
  </si>
  <si>
    <t>ДОХОДЫ ОТ ПРОДАЖИ МАТЕРИАЛЬНЫХ И НЕМАТЕРИАЛЬНЫХ АКТИВОВ</t>
  </si>
  <si>
    <t>000 1 14 06010 00 0000 430</t>
  </si>
  <si>
    <t>Доходы от продажи земельных участков, государственная собственность на которые не разграничена</t>
  </si>
  <si>
    <t>000 1 16 00000 00 0000 000</t>
  </si>
  <si>
    <t>ШТРАФЫ, САНКЦИИ, ВОЗМЕЩЕНИЕ УЩЕРБА</t>
  </si>
  <si>
    <t>000 2 00 00000 00 0000 000</t>
  </si>
  <si>
    <t>БЕЗВОЗМЕЗДНЫЕ ПОСТУПЛЕНИЯ</t>
  </si>
  <si>
    <t>000 2 02 00000 00 0000 000</t>
  </si>
  <si>
    <t>Субвенции бюджетам на государственную регистрацию актов гражданского состояния</t>
  </si>
  <si>
    <t>Прочие субвенции</t>
  </si>
  <si>
    <t>Прочие субвенции  бюджетам  муниципальных районов</t>
  </si>
  <si>
    <t xml:space="preserve">   ИТОГО ДОХОДОВ                                                </t>
  </si>
  <si>
    <t>000 1 01 00000 00 0000 000</t>
  </si>
  <si>
    <t>000 1 01 02000 01 0000 110</t>
  </si>
  <si>
    <t>Доходы, получаемые в виде арендной 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</si>
  <si>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Межбюджетные трансферты, передаваемые бюджетам на создание модельных муниципальных библиотек</t>
  </si>
  <si>
    <t>Плата за сбросы загрязняющих веществ в водные объекты</t>
  </si>
  <si>
    <t>000 1 12 01010 01 0000 120</t>
  </si>
  <si>
    <t>000 1 12 01030 01 0000 120</t>
  </si>
  <si>
    <t>Плата за негативное воздействие на окружающую среду</t>
  </si>
  <si>
    <t>000 1 11 05075 05 0000 120</t>
  </si>
  <si>
    <t>Доходы от сдачи в аренду имущества, составляющего казну муниципальных районов (за исключением земельных участков)</t>
  </si>
  <si>
    <t>000 1 11 05070 00 0000 120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</si>
  <si>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</si>
  <si>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Налог, взимаемый в связи с применением патентной системы налогообложения</t>
  </si>
  <si>
    <t>000 1 05 04020 02 0000 110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</si>
  <si>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</si>
  <si>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000 1 05 04000 02 0000 110</t>
  </si>
  <si>
    <t>000 1 01 02030 01 0000 110</t>
  </si>
  <si>
    <t>Плата за выбросы загрязняющих веществ в атмосферный воздух стационарными объектами</t>
  </si>
  <si>
    <t>000 1 12 01000 01 0000 120</t>
  </si>
  <si>
    <t>000 1 13 02000 00 0000 130</t>
  </si>
  <si>
    <t>Доходы от компенсации затрат государства</t>
  </si>
  <si>
    <t>Субвенции бюджетам муниципальных районов на предоставление жилых помещений 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</si>
  <si>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образований на предоставление жилых помещений  детям-сиротам и детям, оставшимся без попечения родителей, лицам из их числа по договорам найма специализированных жилых помещений</t>
  </si>
  <si>
    <t>000 1 13 02065 05 0000 130</t>
  </si>
  <si>
    <t>Доходы, поступающие в порядке возмещения расходов, понесенных в связи с эксплуатацией имущества муниципальных районов</t>
  </si>
  <si>
    <t>000 1 11 09000 00 0000 120</t>
  </si>
  <si>
    <t>000 2 02 40014 05 1520 150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</si>
  <si>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(межбюджетные трансферты из бюджетов городских и сельских поселений, в связи с передачей полномочий по водоснабжению и водоотведению)</t>
  </si>
  <si>
    <t>000 2 02 25511 05 0000 150</t>
  </si>
  <si>
    <t>000 2 02 40014 05 2006 150</t>
  </si>
  <si>
    <t>БЕЗВОЗМЕЗДНЫЕ ПОСТУПЛЕНИЯ ОТ НЕГОСУДАРСТВЕННЫХ ОРГАНИЗАЦИЙ</t>
  </si>
  <si>
    <t>000 2 04 00000 00 0000 000</t>
  </si>
  <si>
    <t>000 2 04 05099 05 0000 150</t>
  </si>
  <si>
    <t>Прочие безвозмездные поступления от негосударственных организаций в бюджеты муниципальных районов</t>
  </si>
  <si>
    <t>000 2 04 05099 05 2139 150</t>
  </si>
  <si>
    <t>Прочие безвозмездные поступления от негосударственных организаций в бюджеты муниципальных районов (прочие безвозмездные поступления от негосударственных организаций)</t>
  </si>
  <si>
    <t>Безвозмездные поступления от негосударственных организаций в бюджеты муниципальных районов</t>
  </si>
  <si>
    <t>000 2 04 05000 05 0000 150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</si>
  <si>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(межбюджетные трансферты из бюджетов городских и сельских поселений, в связи с передачей полномочий по газоснабжению)</t>
  </si>
  <si>
    <t>000 2 02 29999 05 2241 150</t>
  </si>
  <si>
    <t>000 2 02 25750 05 0000 150</t>
  </si>
  <si>
    <t>Субсидии бюджетам на проведение комплексных кадастровых работ</t>
  </si>
  <si>
    <t>000 2 02 25511 00 0000 150</t>
  </si>
  <si>
    <t>Субсидии бюджетам муниципальных районов на проведение комплексных кадастровых работ</t>
  </si>
  <si>
    <t>Субсидии бюджетам на реализацию мероприятий по модернизации школьных систем образования</t>
  </si>
  <si>
    <t>000 2 02 25750 00 0000 150</t>
  </si>
  <si>
    <t>Субсидии бюджетам муниципальных районов на реализацию мероприятий по модернизации школьных систем образования</t>
  </si>
  <si>
    <t>Прочие субсидии бюджетам муниципальных районов (субсидии на реализацию мероприятий по модернизации школьных систем образования (в части проведения капитального ремонта зданий муниципальных общеобразовательных организаций и оснащение их оборудованием) за счет средств областного бюджета))</t>
  </si>
  <si>
    <t>Прочие доходы от ипользования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</si>
  <si>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</si>
  <si>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000 2 02 20077 05 2131 150</t>
  </si>
  <si>
    <t>000 2 02 29999 05 2209 150</t>
  </si>
  <si>
    <t>Прочие субсидии бюджетам муниципальных районов (субсидии на обеспечение жильем молодых семей без привлечения средств федерального бюджета)</t>
  </si>
  <si>
    <t>Прочие поступления от ипользования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</si>
  <si>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000 1 11 09045 05 0000 120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</si>
  <si>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</si>
  <si>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</si>
  <si>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000 1 08 07000 01 0000 110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</si>
  <si>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</si>
  <si>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000 1 08 07150 01 0000 110</t>
  </si>
  <si>
    <t>Государственная пошлина за выдачу разрешения на установку рекламной конструкции</t>
  </si>
  <si>
    <t>Прочие поступления от ипользования имущества, находящегося в собственности муниципальных районов(за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</si>
  <si>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000 1 16 01103 01 0000 140</t>
  </si>
  <si>
    <t>Приложение 2</t>
  </si>
  <si>
    <t>Субсидии бюджетам на подготовку проектов межевания земельных участков и на проведение кадастровых работ</t>
  </si>
  <si>
    <t>000 2 02 25599 00 0000 150</t>
  </si>
  <si>
    <t>000 2 02 25599 05 0000 150</t>
  </si>
  <si>
    <t>Субсидии бюджетам муниципальных районов на подготовку проектов межевания земельных участков и на проведение кадастровых работ</t>
  </si>
  <si>
    <t>000 1 16 01100 01 0000 140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</si>
  <si>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</si>
  <si>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Конаковского района</t>
  </si>
  <si>
    <t>к решению Собрания депутатов</t>
  </si>
  <si>
    <t>Прочие субвенции бюджетам муниципальных районов (субвенции на осуществление органами местного самоуправления отдельных государственных полномочий Тверской области в сфере осуществления дорожной деятельности)</t>
  </si>
  <si>
    <t>Государственная пошлина по делам, рассматриваемым в судах общей юрисдикции, мировыми судьями</t>
  </si>
  <si>
    <t>000 1 11 05013 13 0000 120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</si>
  <si>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</si>
  <si>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000 2 02 49999 05 2233 150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</si>
  <si>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</si>
  <si>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</si>
  <si>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</si>
  <si>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</si>
  <si>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</si>
  <si>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Наименование дохода</t>
  </si>
  <si>
    <t>Субвенции бюджетам муниципальных районов на государственную регистрацию актов гражданского состояния</t>
  </si>
  <si>
    <t>000 2 02 20216 05 2179 150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</si>
  <si>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 (субсидии на капитальный ремонт и ремонт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</si>
  <si>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</si>
  <si>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БЕЗВОЗМЕЗДНЫЕ ПОСТУПЛЕНИЯ ОТ ДРУГИХ БЮДЖЕТОВ БЮДЖЕТНОЙ СИСТЕМЫ РОССИЙСКОЙ ФЕДЕРАЦИИ</t>
  </si>
  <si>
    <t>000 1 13 02060 00 0000 130</t>
  </si>
  <si>
    <t>Доходы, поступающие в порядке возмещения расходов, понесенных в связи с эксплуатацией имущества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</si>
  <si>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</si>
  <si>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000 1 14 06300 00 0000 430</t>
  </si>
  <si>
    <t>000 2 02 25304 00 0000 150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</si>
  <si>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</si>
  <si>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000 2 02 25304 05 0000 150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</si>
  <si>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</si>
  <si>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000 2 02 35303 00 0000 150</t>
  </si>
  <si>
    <t>000 2 02 35303 05 0000 150</t>
  </si>
  <si>
    <t>Субвенции бюджетам на проведение Всероссийской переписи населения 2020 года</t>
  </si>
  <si>
    <t>000 2 02 35469 00 0000 150</t>
  </si>
  <si>
    <t>Субвенции бюджетам муниципальных районов на проведение Всероссийской переписи населения 2020 года</t>
  </si>
  <si>
    <t>000 2 02 35469 05 0000 150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</si>
  <si>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</si>
  <si>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000 1 14 06313 13 0000 430</t>
  </si>
  <si>
    <t xml:space="preserve">Прочие субвенции бюджетам муниципальных районов (субвенции на обеспечение государственных гарантий  реализации прав 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организациях) </t>
  </si>
  <si>
    <t>Прочие субвенции бюджетам муниципальных районов (субвенции на обеспечение государственных гарантий  реализации прав  на получение общедоступного и бесплатного дошкольного образования  в муниципальных дошкольных образовательных организациях)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</si>
  <si>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</si>
  <si>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</si>
  <si>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 xml:space="preserve">Субвенции бюджетам бюджетной системы Российской Федерации </t>
  </si>
  <si>
    <t>000 1 11 03050 05 0000 120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</si>
  <si>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</si>
  <si>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Проценты, полученные от предоставления бюджетных кредитов внутри страны</t>
  </si>
  <si>
    <t>000 1 11 03000 00 0000 120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</si>
  <si>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</si>
  <si>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</si>
  <si>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</si>
  <si>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000 1 14 06025 05 0000 430</t>
  </si>
  <si>
    <t xml:space="preserve">Сумма, тыс. руб. </t>
  </si>
  <si>
    <t>классификации</t>
  </si>
  <si>
    <t xml:space="preserve"> Российской Федерации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</si>
  <si>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</si>
  <si>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000 1 14 06310 00 0000 430</t>
  </si>
  <si>
    <t>000 1 11 05013 05 0000 120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</si>
  <si>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</si>
  <si>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000 1 14 06013 05 0000 430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</si>
  <si>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</si>
  <si>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НАЛОГОВЫЕ И НЕНАЛОГОВЫЕ ДОХОДЫ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</si>
  <si>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</si>
  <si>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</si>
  <si>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</si>
  <si>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</si>
  <si>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</si>
  <si>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</si>
  <si>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</si>
  <si>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</si>
  <si>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000 1 03 02240 01 0000 110</t>
  </si>
  <si>
    <t>000 1 03 02250 01 0000 110</t>
  </si>
  <si>
    <t>000 1 03 02260 01 0000 110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</si>
  <si>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</si>
  <si>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</si>
  <si>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</si>
  <si>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000 1 12 01041 01 0000 120</t>
  </si>
  <si>
    <t>000 1 12 01042 01 0000 120</t>
  </si>
  <si>
    <t>Плата за размещение отходов производства</t>
  </si>
  <si>
    <t>Плата за размещение твердых коммунальных отходов</t>
  </si>
  <si>
    <t>000 1 13 01000 00 0000 130</t>
  </si>
  <si>
    <t>Доходы от оказания платных услуг (работ)</t>
  </si>
  <si>
    <t>Прочие доходы от оказания платных услуг (работ)</t>
  </si>
  <si>
    <t>2024 год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</si>
  <si>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</si>
  <si>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</si>
  <si>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000 1 05 01011 01 0000 110</t>
  </si>
  <si>
    <t>000 1 05 01020 01 0000 110</t>
  </si>
  <si>
    <t>000 1 05 01021 01 0000 110</t>
  </si>
  <si>
    <t>000 1 13 01990 00 0000 130</t>
  </si>
  <si>
    <t>000 1 13 01995 05 0000 130</t>
  </si>
  <si>
    <t>Прочие доходы от оказания платных услуг (работ) получателями средств бюджетов муниципальных районов</t>
  </si>
  <si>
    <t>000 1 13 01995 05 1011 130</t>
  </si>
  <si>
    <t>Прочие доходы от оказания платных услуг (работ) получателями средств бюджетов муниципальных районов (прочие доходы от оказания платных услуг (работ))</t>
  </si>
  <si>
    <t>000 1 14 06313 05 0000 430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</si>
  <si>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</si>
  <si>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Прочие субвенции бюджетам муниципальных районов (субвенции на осуществление государственных полномочий по обеспечению благоустроенными жилыми помещениями специализированного жилищного фонда детей-сирот, детей, оставшихся без попечения родителей, лиц из их числа по договорам найма специализированных жилых помещений за счет средств областного бюджета Тверской области)</t>
  </si>
  <si>
    <t>000 2 02 30000 00 0000 150</t>
  </si>
  <si>
    <t>000 2 02 30029 00 0000 150</t>
  </si>
  <si>
    <t>000 2 02 30029 05 0000 150</t>
  </si>
  <si>
    <t>000 2 02 35082 00 0000 150</t>
  </si>
  <si>
    <t>000 2 02 35082 05 0000 150</t>
  </si>
  <si>
    <t xml:space="preserve">000 2 02 35120 00 0000 150 </t>
  </si>
  <si>
    <t>000 2 02 35120 05 0000 150</t>
  </si>
  <si>
    <t>000 2 02 35930 00 0000 150</t>
  </si>
  <si>
    <t>000 2 02 35930 05 0000 150</t>
  </si>
  <si>
    <t>000 2 02 39999 00 0000 150</t>
  </si>
  <si>
    <t>000 2 02 39999 05 0000 150</t>
  </si>
  <si>
    <t>000 2 02 39999 05 2015 150</t>
  </si>
  <si>
    <t>000 2 02 39999 05 2016 150</t>
  </si>
  <si>
    <t>000 2 02 39999 05 2070 150</t>
  </si>
  <si>
    <t>000 2 02 39999 05 2114 150</t>
  </si>
  <si>
    <t>000 2 02 39999 05 2153 150</t>
  </si>
  <si>
    <t>000 2 02 39999 05 2174 150</t>
  </si>
  <si>
    <t>000 2 02 39999 05 2217 150</t>
  </si>
  <si>
    <t>Прочие субвенции бюджетам муниципальных районов (субвенции на осуществление государственных полномочий Тверской области по созданию и организации деятельности  комиссий по делам несовершеннолетних и защите их прав)</t>
  </si>
  <si>
    <t>Прочие субвенции бюджетам муниципальных районов (субвенции на осуществление отдельных государственных полномочий Тверской области по предоставлению компенсации расходов на оплату жилых помещений, отопления и освещения отдельным категориям педагогических работников, проживающим и работающим в сельских населенных пунктах, рабочих поселках (поселках городского типа))</t>
  </si>
  <si>
    <t xml:space="preserve">ДОХОДЫ ОТ ОКАЗАНИЯ ПЛАТНЫХ УСЛУГ И КОМПЕНСАЦИИ ЗАТРАТ ГОСУДАРСТВА </t>
  </si>
  <si>
    <t>000 1 12 01040 01 0000 120</t>
  </si>
  <si>
    <t>Плата за размещение отходов производства и потребления</t>
  </si>
  <si>
    <t>000 1 16 01000 01 0000 140</t>
  </si>
  <si>
    <t>Административные штрафы, установленные Кодексом Российской Федерации об административных правонарушениях</t>
  </si>
  <si>
    <t>000 1 16 01053 01 0000 140</t>
  </si>
  <si>
    <t>000 1 16 01063 01 0000 140</t>
  </si>
  <si>
    <t>000 1 16 01060 01 0000 140</t>
  </si>
  <si>
    <t>000 1 16 01050 01 0000 140</t>
  </si>
  <si>
    <t>000 1 16 01070 01 0000 140</t>
  </si>
  <si>
    <t>000 1 16 01073 01 0000 140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</si>
  <si>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</si>
  <si>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</si>
  <si>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000 1 05 01000 00 0000 110</t>
  </si>
  <si>
    <t>000 1 05 01010 01 0000 110</t>
  </si>
  <si>
    <t>000 1 13 02990 00 0000 130</t>
  </si>
  <si>
    <t>Прочие доходы от компенсации затрат государства</t>
  </si>
  <si>
    <t>000 1 13 02995 05 0000 130</t>
  </si>
  <si>
    <t>Прочие доходы от компенсации затрат бюджетов муниципальных районов</t>
  </si>
  <si>
    <t>000 1 14 02000 00 0000 000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</si>
  <si>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</si>
  <si>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000 1 14 02050 05 0000 440</t>
  </si>
  <si>
    <t>000 1 16 10060 00 0000 140</t>
  </si>
  <si>
    <t>Платежи в целях возмещения убытков, причиненных уклонением от заключения муниципального контракта</t>
  </si>
  <si>
    <t>Платежи в целях возмещения убытков, причиненных уклонением от заключения с муниципальным органом муниципального района (муниципальным казенным учреждением) муниципального контракта, а также иные денежные средства, подлежащие зачислению в бюджет муниципального района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средств муниципального дорожного фонда)</t>
  </si>
  <si>
    <t>000 1 16 10061 05 0000 140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</si>
  <si>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 (субсидии на капитальный ремонт и ремонт дворовых территорий многоквартирных домов, проездов к дворовым территориям многоквартирных домов населенных пунктов)</t>
  </si>
  <si>
    <t>Прочие субвенции бюджетам муниципальных районов (субвенции на осуществление отдельных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правонарушениях)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</si>
  <si>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(межбюджетные трансферты на капитальный ремонт и ремонт дворовых территорий многоквартирных домов, проездов к дворовым территориям многоквартирных домов)</t>
  </si>
  <si>
    <t xml:space="preserve">Прочие межбюджетные трансферты, передаваемые бюджетам муниципальных районов (прочие межбюджетные трансферты, передаваемые на приобретение и установку детских игровых комплексов) </t>
  </si>
  <si>
    <t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</t>
  </si>
  <si>
    <t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земель, налагаемые мировыми судьями, комиссиями по делам несовершеннолетних и защите их прав</t>
  </si>
  <si>
    <t xml:space="preserve">к решению Собрания депутатов Конаковского района </t>
  </si>
  <si>
    <t>"О бюджете Конаковского района на 2023 год</t>
  </si>
  <si>
    <t>и на плановый период 2024 и 2025 годов"</t>
  </si>
  <si>
    <t>бюджетов Российской Федерации на 2023 год и на плановый период 2024 и 2025 годов</t>
  </si>
  <si>
    <t>2025 год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</si>
  <si>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</si>
  <si>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000 1 14 02053 05 0000 440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</si>
  <si>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</si>
  <si>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000 1 14 13000 00 0000 000</t>
  </si>
  <si>
    <t>Доходы от приватизации имущества, находящегося в государственной и муниципальной собственности</t>
  </si>
  <si>
    <t>000 1 14 13050 05 0000 410</t>
  </si>
  <si>
    <t>Доходы от приватизации имущества, находящегося в собственности муниципальных районов, в части приватизации нефинансовых активов имущества казны</t>
  </si>
  <si>
    <t>000 1 16 01074 01 0000 140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</si>
  <si>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</si>
  <si>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000 1 16 01084 01 0000 140</t>
  </si>
  <si>
    <t>&lt;&lt;Приложение 3</t>
  </si>
  <si>
    <t>&gt;&gt;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</si>
  <si>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</si>
  <si>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>000 1 16 01110 01 0000 140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</si>
  <si>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</t>
  </si>
  <si>
    <t>000 1 16 01113 01 0000 140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</si>
  <si>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</t>
  </si>
  <si>
    <t>000 1 16 10030 05 0000 140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</si>
  <si>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</si>
  <si>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000 1 16 10032 05 0000 140</t>
  </si>
  <si>
    <t>Прочее возмещение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</si>
  <si>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000 1 16 10123 01 0000 140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</si>
  <si>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</si>
  <si>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000 1 17 00000 00 0000 000</t>
  </si>
  <si>
    <t>ПРОЧИЕ НЕНАЛОГОВЫЕ ДОХОДЫ</t>
  </si>
  <si>
    <t>000 1 17 05000 00 0000 180</t>
  </si>
  <si>
    <t>Прочие неналоговые доходы</t>
  </si>
  <si>
    <t>000 1 17 05050 05 0000 180</t>
  </si>
  <si>
    <t>Прочие неналоговые доходы бюджетов муниципальных районов</t>
  </si>
  <si>
    <t>000 2 02 20077 00 0000 150</t>
  </si>
  <si>
    <t>Субсидии бюджетам на софинансирование капитальных вложений в объекты муниципальной собственности</t>
  </si>
  <si>
    <t>000 2 02 20077 05 0000 150</t>
  </si>
  <si>
    <t>Субсидии бюджетам муниципальных районов на софинансирование капитальных вложений в объекты муниципальной собственности</t>
  </si>
  <si>
    <t>000 2 02 29999 05 2206 150</t>
  </si>
  <si>
    <t>Прочие субсидии бюджетам муниципальных районов (субсидии на проведение капитального ремонта объектов теплоэнергетических комплексов муниципальных образований Тверской области)</t>
  </si>
  <si>
    <t>000 2 02 49999 05 2164 150</t>
  </si>
  <si>
    <t xml:space="preserve">Прочие межбюджетные трансферты, передаваемые бюджетам муниципальных районов (прочие межбюджетные трансферты, передаваемые на реализацию мероприятий по обращениям, поступающим к депутатам Законодательного Собрания Тверской области) </t>
  </si>
  <si>
    <t>000 1 16 01080 01 0000 140</t>
  </si>
  <si>
    <t>000 1 16 01083 01 0000 140</t>
  </si>
  <si>
    <t>000 1 16 01140 01 0000 140</t>
  </si>
  <si>
    <t>000 1 16 01143 01 0000 140</t>
  </si>
  <si>
    <t>000 1 16 01150 01 0000 140</t>
  </si>
  <si>
    <t>000 1 16 01153 01 0000 140</t>
  </si>
  <si>
    <t>000 1 16 01170 01 0000 140</t>
  </si>
  <si>
    <t>000 1 16 01173 01 0000 140</t>
  </si>
  <si>
    <t>000 1 16 01190 01 0000 140</t>
  </si>
  <si>
    <t>000 1 16 01193 01 0000 140</t>
  </si>
  <si>
    <t>000 1 16 01203 01 0000 140</t>
  </si>
  <si>
    <t>000 1 16 01200 01 0000 140</t>
  </si>
  <si>
    <t>Дотации бюджетам бюджетной системы Российской Федерации</t>
  </si>
  <si>
    <t>000 2 02 10000 00 0000 150</t>
  </si>
  <si>
    <t>Дотации бюджетам на поддержку мер по обеспечению сбалансированности бюджетов</t>
  </si>
  <si>
    <t>000 2 02 15002 00 0000 150</t>
  </si>
  <si>
    <t>000 2 02 15002 05 0000 150</t>
  </si>
  <si>
    <t>Дотации бюджетам муниципальных районов на поддержку мер по обеспечению сбалансированности бюджетов</t>
  </si>
  <si>
    <t>000 1 01 02080 01 0000 110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</si>
  <si>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</si>
  <si>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000 2 02 29999 05 2189 150</t>
  </si>
  <si>
    <t>Прочие субсидии бюджетам муниципальных районов (субсидии на укрепление материально-технической базы муниципальных спортивных школ)</t>
  </si>
  <si>
    <t>000 2 02 29999 05 2190 150</t>
  </si>
  <si>
    <t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</si>
  <si>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</si>
  <si>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Прочие субсидии бюджетам муниципальных районов (субсидии на укрепление материально-технической базы муниципальных общеобразовательных организаций)</t>
  </si>
  <si>
    <t>000 2 02 40014 05 1519 150</t>
  </si>
  <si>
    <t>000 2 02 49999 05 1518 150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</si>
  <si>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</si>
  <si>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</si>
  <si>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</si>
  <si>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</si>
  <si>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</si>
  <si>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</si>
  <si>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</si>
  <si>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</si>
  <si>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</si>
  <si>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</si>
  <si>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</si>
  <si>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</si>
  <si>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</si>
  <si>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</si>
  <si>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</si>
  <si>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</si>
  <si>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000 2 02 40014 05 1521 150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</si>
  <si>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(межбюджетные трансферты из бюджетов городских и сельских поселений, в связи с передачей полномочий по созданию условий для массового отдыха жителей поселения)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</si>
  <si>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</si>
  <si>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</si>
  <si>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000 1 16 07000 00 0000 140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</si>
  <si>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</si>
  <si>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Прочие межбюджетные трансферты, передаваемые бюджетам муниципальных районов (иные межбюджетные трансферты из бюджетов городских и сельских поселений) 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</si>
  <si>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</si>
  <si>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000 1 16 07090 00 0000 140</t>
  </si>
  <si>
    <t>000 1 16 07090 05 0000 140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</si>
  <si>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</si>
  <si>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000 1 03 02231 01 0000 110</t>
  </si>
  <si>
    <t>000 1 03 02241 01 0000 110</t>
  </si>
  <si>
    <t>000 1 03 02251 01 0000 110</t>
  </si>
  <si>
    <t>000 1 03 02261 01 0000 110</t>
  </si>
  <si>
    <t>000 2 02 20216 00 0000 150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</si>
  <si>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</si>
  <si>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000 2 02 20216 05 0000 150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</si>
  <si>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</si>
  <si>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000 2 02 20216 05 2227 150</t>
  </si>
  <si>
    <t>от 22.12.2022г. № 406</t>
  </si>
  <si>
    <t>Прочие субсидии бюджетам муниципальных районов (субсидии на реализацию мероприятий по модернизации школьных систем образования (в части проведения капитального ремонта зданий муниципальных общеобразовательных организаций и оснащение их оборудованием) за счет средств областного бюджета)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</si>
  <si>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 (субсидии на проведение мероприятий в целях обеспечения безопасности дорожного движения на автомобильных дорогах общего пользования местного значения)</t>
  </si>
  <si>
    <t>000 2 02 25497 00 0000 150</t>
  </si>
  <si>
    <t>Субсидии бюджетам на реализацию мероприятий по обеспечению жильем молодых семей</t>
  </si>
  <si>
    <t>000 2 02 25497 05 0000 150</t>
  </si>
  <si>
    <t>000 2 02 20077 05 2001 150</t>
  </si>
  <si>
    <t>Субсидии бюджетам муниципальных районов на софинансирование капитальных вложений в объекты муниципальной собственности (субсидии на развитие системы газоснабжения населенных пунктов Тверской области)</t>
  </si>
  <si>
    <t>Субсидии бюджетам муниципальных районов на реализацию мероприятий по обеспечению жильем молодых семей</t>
  </si>
  <si>
    <t>000 2 02 20216 05 2125 150</t>
  </si>
  <si>
    <t>000 2 02 20216 05 2224 150</t>
  </si>
  <si>
    <t>000 1 14 06000 00 0000 430</t>
  </si>
  <si>
    <t>Доходы от продажи земельных участков, находящихся в государственной и муниципальной собственности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</si>
  <si>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</si>
  <si>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000 1 16 07010 00 0000 140</t>
  </si>
  <si>
    <t>от 16.02.2023г. № 419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</si>
</sst>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</numFmts>
  <fonts count="49"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Arial"/>
      <family val="2"/>
    </font>
    <font>
      <i/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color indexed="63"/>
      <name val="Times New Roman"/>
      <family val="1"/>
    </font>
    <font>
      <i/>
      <sz val="10"/>
      <color indexed="6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9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48" fillId="31" borderId="0" applyNumberFormat="0" applyBorder="0" applyAlignment="0" applyProtection="0"/>
  </cellStyleXfs>
  <cellXfs count="158"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49" fontId="2" fillId="0" borderId="13" xfId="0" applyNumberFormat="1" applyFont="1" applyBorder="1" applyAlignment="1">
      <alignment/>
    </xf>
    <xf numFmtId="49" fontId="0" fillId="0" borderId="13" xfId="0" applyNumberFormat="1" applyFont="1" applyBorder="1" applyAlignment="1">
      <alignment/>
    </xf>
    <xf numFmtId="49" fontId="5" fillId="0" borderId="13" xfId="0" applyNumberFormat="1" applyFont="1" applyBorder="1" applyAlignment="1">
      <alignment/>
    </xf>
    <xf numFmtId="0" fontId="4" fillId="0" borderId="13" xfId="0" applyFont="1" applyBorder="1" applyAlignment="1">
      <alignment horizontal="justify"/>
    </xf>
    <xf numFmtId="49" fontId="0" fillId="0" borderId="14" xfId="0" applyNumberFormat="1" applyFont="1" applyBorder="1" applyAlignment="1">
      <alignment/>
    </xf>
    <xf numFmtId="49" fontId="5" fillId="0" borderId="15" xfId="0" applyNumberFormat="1" applyFont="1" applyBorder="1" applyAlignment="1">
      <alignment/>
    </xf>
    <xf numFmtId="49" fontId="5" fillId="0" borderId="16" xfId="0" applyNumberFormat="1" applyFont="1" applyBorder="1" applyAlignment="1">
      <alignment/>
    </xf>
    <xf numFmtId="49" fontId="2" fillId="0" borderId="12" xfId="0" applyNumberFormat="1" applyFont="1" applyBorder="1" applyAlignment="1">
      <alignment/>
    </xf>
    <xf numFmtId="49" fontId="5" fillId="0" borderId="10" xfId="0" applyNumberFormat="1" applyFont="1" applyBorder="1" applyAlignment="1">
      <alignment/>
    </xf>
    <xf numFmtId="49" fontId="5" fillId="0" borderId="14" xfId="0" applyNumberFormat="1" applyFont="1" applyBorder="1" applyAlignment="1">
      <alignment/>
    </xf>
    <xf numFmtId="49" fontId="5" fillId="0" borderId="12" xfId="0" applyNumberFormat="1" applyFont="1" applyBorder="1" applyAlignment="1">
      <alignment/>
    </xf>
    <xf numFmtId="49" fontId="5" fillId="0" borderId="17" xfId="0" applyNumberFormat="1" applyFont="1" applyBorder="1" applyAlignment="1">
      <alignment/>
    </xf>
    <xf numFmtId="49" fontId="2" fillId="0" borderId="14" xfId="0" applyNumberFormat="1" applyFont="1" applyBorder="1" applyAlignment="1">
      <alignment/>
    </xf>
    <xf numFmtId="0" fontId="4" fillId="0" borderId="13" xfId="0" applyFont="1" applyBorder="1" applyAlignment="1">
      <alignment horizontal="justify" wrapText="1"/>
    </xf>
    <xf numFmtId="0" fontId="6" fillId="0" borderId="13" xfId="0" applyNumberFormat="1" applyFont="1" applyBorder="1" applyAlignment="1">
      <alignment horizontal="justify" wrapText="1"/>
    </xf>
    <xf numFmtId="0" fontId="6" fillId="0" borderId="13" xfId="0" applyFont="1" applyBorder="1" applyAlignment="1">
      <alignment horizontal="justify" wrapText="1"/>
    </xf>
    <xf numFmtId="0" fontId="6" fillId="0" borderId="10" xfId="0" applyFont="1" applyBorder="1" applyAlignment="1">
      <alignment horizontal="justify" wrapText="1"/>
    </xf>
    <xf numFmtId="0" fontId="6" fillId="0" borderId="14" xfId="0" applyFont="1" applyBorder="1" applyAlignment="1">
      <alignment horizontal="justify" wrapText="1"/>
    </xf>
    <xf numFmtId="0" fontId="3" fillId="0" borderId="13" xfId="0" applyFont="1" applyBorder="1" applyAlignment="1">
      <alignment horizontal="justify" wrapText="1"/>
    </xf>
    <xf numFmtId="0" fontId="4" fillId="0" borderId="14" xfId="0" applyFont="1" applyBorder="1" applyAlignment="1">
      <alignment horizontal="justify" wrapText="1"/>
    </xf>
    <xf numFmtId="0" fontId="6" fillId="0" borderId="12" xfId="0" applyFont="1" applyBorder="1" applyAlignment="1">
      <alignment horizontal="justify" wrapText="1"/>
    </xf>
    <xf numFmtId="0" fontId="3" fillId="0" borderId="12" xfId="0" applyFont="1" applyBorder="1" applyAlignment="1">
      <alignment horizontal="justify" wrapText="1"/>
    </xf>
    <xf numFmtId="0" fontId="6" fillId="0" borderId="18" xfId="0" applyFont="1" applyBorder="1" applyAlignment="1">
      <alignment horizontal="justify" wrapText="1"/>
    </xf>
    <xf numFmtId="0" fontId="3" fillId="0" borderId="14" xfId="0" applyFont="1" applyBorder="1" applyAlignment="1">
      <alignment horizontal="justify" wrapText="1"/>
    </xf>
    <xf numFmtId="0" fontId="4" fillId="0" borderId="19" xfId="0" applyFont="1" applyBorder="1" applyAlignment="1">
      <alignment horizontal="justify" wrapText="1"/>
    </xf>
    <xf numFmtId="0" fontId="4" fillId="0" borderId="13" xfId="0" applyNumberFormat="1" applyFont="1" applyBorder="1" applyAlignment="1">
      <alignment horizontal="justify" wrapText="1"/>
    </xf>
    <xf numFmtId="0" fontId="3" fillId="0" borderId="13" xfId="0" applyFont="1" applyBorder="1" applyAlignment="1">
      <alignment horizontal="left"/>
    </xf>
    <xf numFmtId="0" fontId="0" fillId="0" borderId="16" xfId="0" applyFont="1" applyBorder="1" applyAlignment="1">
      <alignment/>
    </xf>
    <xf numFmtId="0" fontId="0" fillId="0" borderId="14" xfId="0" applyFont="1" applyBorder="1" applyAlignment="1">
      <alignment horizontal="center"/>
    </xf>
    <xf numFmtId="49" fontId="5" fillId="0" borderId="19" xfId="0" applyNumberFormat="1" applyFont="1" applyBorder="1" applyAlignment="1">
      <alignment/>
    </xf>
    <xf numFmtId="0" fontId="6" fillId="0" borderId="14" xfId="0" applyNumberFormat="1" applyFont="1" applyBorder="1" applyAlignment="1">
      <alignment horizontal="justify"/>
    </xf>
    <xf numFmtId="49" fontId="0" fillId="0" borderId="12" xfId="0" applyNumberFormat="1" applyFont="1" applyBorder="1" applyAlignment="1">
      <alignment/>
    </xf>
    <xf numFmtId="49" fontId="2" fillId="0" borderId="17" xfId="0" applyNumberFormat="1" applyFont="1" applyBorder="1" applyAlignment="1">
      <alignment/>
    </xf>
    <xf numFmtId="0" fontId="3" fillId="0" borderId="17" xfId="0" applyFont="1" applyBorder="1" applyAlignment="1">
      <alignment horizontal="justify" wrapText="1"/>
    </xf>
    <xf numFmtId="0" fontId="4" fillId="0" borderId="12" xfId="0" applyFont="1" applyBorder="1" applyAlignment="1">
      <alignment horizontal="justify" wrapText="1"/>
    </xf>
    <xf numFmtId="49" fontId="2" fillId="0" borderId="11" xfId="0" applyNumberFormat="1" applyFont="1" applyBorder="1" applyAlignment="1">
      <alignment/>
    </xf>
    <xf numFmtId="0" fontId="4" fillId="0" borderId="14" xfId="0" applyNumberFormat="1" applyFont="1" applyBorder="1" applyAlignment="1">
      <alignment horizontal="justify"/>
    </xf>
    <xf numFmtId="0" fontId="3" fillId="0" borderId="14" xfId="0" applyNumberFormat="1" applyFont="1" applyBorder="1" applyAlignment="1">
      <alignment horizontal="justify"/>
    </xf>
    <xf numFmtId="0" fontId="6" fillId="0" borderId="20" xfId="0" applyNumberFormat="1" applyFont="1" applyBorder="1" applyAlignment="1">
      <alignment horizontal="justify"/>
    </xf>
    <xf numFmtId="49" fontId="5" fillId="0" borderId="15" xfId="0" applyNumberFormat="1" applyFont="1" applyBorder="1" applyAlignment="1">
      <alignment/>
    </xf>
    <xf numFmtId="0" fontId="6" fillId="0" borderId="0" xfId="0" applyNumberFormat="1" applyFont="1" applyAlignment="1">
      <alignment horizontal="justify"/>
    </xf>
    <xf numFmtId="0" fontId="3" fillId="0" borderId="11" xfId="0" applyFont="1" applyBorder="1" applyAlignment="1">
      <alignment horizontal="justify" wrapText="1"/>
    </xf>
    <xf numFmtId="0" fontId="6" fillId="0" borderId="18" xfId="0" applyNumberFormat="1" applyFont="1" applyBorder="1" applyAlignment="1">
      <alignment horizontal="justify" wrapText="1"/>
    </xf>
    <xf numFmtId="49" fontId="0" fillId="0" borderId="21" xfId="0" applyNumberFormat="1" applyFont="1" applyBorder="1" applyAlignment="1">
      <alignment/>
    </xf>
    <xf numFmtId="0" fontId="4" fillId="0" borderId="22" xfId="0" applyFont="1" applyBorder="1" applyAlignment="1">
      <alignment horizontal="justify" wrapText="1"/>
    </xf>
    <xf numFmtId="49" fontId="5" fillId="0" borderId="23" xfId="0" applyNumberFormat="1" applyFont="1" applyBorder="1" applyAlignment="1">
      <alignment/>
    </xf>
    <xf numFmtId="0" fontId="6" fillId="0" borderId="17" xfId="0" applyNumberFormat="1" applyFont="1" applyBorder="1" applyAlignment="1">
      <alignment horizontal="justify" wrapText="1"/>
    </xf>
    <xf numFmtId="0" fontId="6" fillId="0" borderId="18" xfId="0" applyNumberFormat="1" applyFont="1" applyBorder="1" applyAlignment="1">
      <alignment horizontal="justify"/>
    </xf>
    <xf numFmtId="49" fontId="5" fillId="0" borderId="11" xfId="0" applyNumberFormat="1" applyFont="1" applyBorder="1" applyAlignment="1">
      <alignment/>
    </xf>
    <xf numFmtId="0" fontId="4" fillId="0" borderId="14" xfId="0" applyFont="1" applyBorder="1" applyAlignment="1">
      <alignment horizontal="justify"/>
    </xf>
    <xf numFmtId="0" fontId="6" fillId="0" borderId="14" xfId="0" applyNumberFormat="1" applyFont="1" applyBorder="1" applyAlignment="1">
      <alignment horizontal="justify" wrapText="1"/>
    </xf>
    <xf numFmtId="0" fontId="4" fillId="0" borderId="10" xfId="0" applyFont="1" applyBorder="1" applyAlignment="1">
      <alignment horizontal="justify" wrapText="1"/>
    </xf>
    <xf numFmtId="0" fontId="4" fillId="0" borderId="14" xfId="0" applyNumberFormat="1" applyFont="1" applyBorder="1" applyAlignment="1">
      <alignment horizontal="justify" wrapText="1"/>
    </xf>
    <xf numFmtId="49" fontId="5" fillId="0" borderId="20" xfId="0" applyNumberFormat="1" applyFont="1" applyBorder="1" applyAlignment="1">
      <alignment/>
    </xf>
    <xf numFmtId="0" fontId="6" fillId="0" borderId="24" xfId="0" applyFont="1" applyBorder="1" applyAlignment="1">
      <alignment horizontal="justify"/>
    </xf>
    <xf numFmtId="172" fontId="5" fillId="0" borderId="13" xfId="0" applyNumberFormat="1" applyFont="1" applyBorder="1" applyAlignment="1">
      <alignment/>
    </xf>
    <xf numFmtId="172" fontId="5" fillId="0" borderId="25" xfId="0" applyNumberFormat="1" applyFont="1" applyBorder="1" applyAlignment="1">
      <alignment/>
    </xf>
    <xf numFmtId="172" fontId="5" fillId="0" borderId="10" xfId="0" applyNumberFormat="1" applyFont="1" applyBorder="1" applyAlignment="1">
      <alignment/>
    </xf>
    <xf numFmtId="172" fontId="2" fillId="0" borderId="14" xfId="0" applyNumberFormat="1" applyFont="1" applyBorder="1" applyAlignment="1">
      <alignment/>
    </xf>
    <xf numFmtId="172" fontId="0" fillId="0" borderId="14" xfId="0" applyNumberFormat="1" applyFont="1" applyBorder="1" applyAlignment="1">
      <alignment/>
    </xf>
    <xf numFmtId="172" fontId="5" fillId="0" borderId="14" xfId="0" applyNumberFormat="1" applyFont="1" applyBorder="1" applyAlignment="1">
      <alignment/>
    </xf>
    <xf numFmtId="172" fontId="0" fillId="0" borderId="12" xfId="0" applyNumberFormat="1" applyFont="1" applyBorder="1" applyAlignment="1">
      <alignment/>
    </xf>
    <xf numFmtId="172" fontId="0" fillId="0" borderId="13" xfId="0" applyNumberFormat="1" applyFont="1" applyBorder="1" applyAlignment="1">
      <alignment/>
    </xf>
    <xf numFmtId="172" fontId="2" fillId="0" borderId="13" xfId="0" applyNumberFormat="1" applyFont="1" applyBorder="1" applyAlignment="1">
      <alignment/>
    </xf>
    <xf numFmtId="172" fontId="5" fillId="0" borderId="20" xfId="0" applyNumberFormat="1" applyFont="1" applyBorder="1" applyAlignment="1">
      <alignment/>
    </xf>
    <xf numFmtId="172" fontId="2" fillId="0" borderId="17" xfId="0" applyNumberFormat="1" applyFont="1" applyBorder="1" applyAlignment="1">
      <alignment/>
    </xf>
    <xf numFmtId="172" fontId="5" fillId="0" borderId="26" xfId="0" applyNumberFormat="1" applyFont="1" applyBorder="1" applyAlignment="1">
      <alignment/>
    </xf>
    <xf numFmtId="172" fontId="5" fillId="0" borderId="25" xfId="0" applyNumberFormat="1" applyFont="1" applyBorder="1" applyAlignment="1">
      <alignment/>
    </xf>
    <xf numFmtId="172" fontId="0" fillId="0" borderId="27" xfId="0" applyNumberFormat="1" applyFont="1" applyBorder="1" applyAlignment="1">
      <alignment/>
    </xf>
    <xf numFmtId="172" fontId="2" fillId="0" borderId="11" xfId="0" applyNumberFormat="1" applyFont="1" applyBorder="1" applyAlignment="1">
      <alignment/>
    </xf>
    <xf numFmtId="172" fontId="5" fillId="0" borderId="17" xfId="0" applyNumberFormat="1" applyFont="1" applyBorder="1" applyAlignment="1">
      <alignment/>
    </xf>
    <xf numFmtId="172" fontId="2" fillId="0" borderId="12" xfId="0" applyNumberFormat="1" applyFont="1" applyBorder="1" applyAlignment="1">
      <alignment/>
    </xf>
    <xf numFmtId="172" fontId="0" fillId="0" borderId="10" xfId="0" applyNumberFormat="1" applyFont="1" applyBorder="1" applyAlignment="1">
      <alignment/>
    </xf>
    <xf numFmtId="172" fontId="5" fillId="0" borderId="28" xfId="0" applyNumberFormat="1" applyFont="1" applyFill="1" applyBorder="1" applyAlignment="1">
      <alignment/>
    </xf>
    <xf numFmtId="172" fontId="5" fillId="0" borderId="17" xfId="0" applyNumberFormat="1" applyFont="1" applyFill="1" applyBorder="1" applyAlignment="1">
      <alignment/>
    </xf>
    <xf numFmtId="172" fontId="0" fillId="0" borderId="14" xfId="0" applyNumberFormat="1" applyFont="1" applyFill="1" applyBorder="1" applyAlignment="1">
      <alignment/>
    </xf>
    <xf numFmtId="172" fontId="5" fillId="0" borderId="14" xfId="0" applyNumberFormat="1" applyFont="1" applyFill="1" applyBorder="1" applyAlignment="1">
      <alignment/>
    </xf>
    <xf numFmtId="172" fontId="5" fillId="0" borderId="13" xfId="0" applyNumberFormat="1" applyFont="1" applyFill="1" applyBorder="1" applyAlignment="1">
      <alignment/>
    </xf>
    <xf numFmtId="172" fontId="0" fillId="0" borderId="13" xfId="0" applyNumberFormat="1" applyFont="1" applyFill="1" applyBorder="1" applyAlignment="1">
      <alignment/>
    </xf>
    <xf numFmtId="172" fontId="5" fillId="0" borderId="10" xfId="0" applyNumberFormat="1" applyFont="1" applyFill="1" applyBorder="1" applyAlignment="1">
      <alignment/>
    </xf>
    <xf numFmtId="172" fontId="5" fillId="0" borderId="29" xfId="0" applyNumberFormat="1" applyFont="1" applyFill="1" applyBorder="1" applyAlignment="1">
      <alignment/>
    </xf>
    <xf numFmtId="172" fontId="5" fillId="0" borderId="30" xfId="0" applyNumberFormat="1" applyFont="1" applyFill="1" applyBorder="1" applyAlignment="1">
      <alignment/>
    </xf>
    <xf numFmtId="0" fontId="6" fillId="0" borderId="20" xfId="0" applyFont="1" applyBorder="1" applyAlignment="1">
      <alignment horizontal="justify" wrapText="1"/>
    </xf>
    <xf numFmtId="172" fontId="2" fillId="0" borderId="14" xfId="0" applyNumberFormat="1" applyFont="1" applyFill="1" applyBorder="1" applyAlignment="1">
      <alignment/>
    </xf>
    <xf numFmtId="172" fontId="5" fillId="0" borderId="12" xfId="0" applyNumberFormat="1" applyFont="1" applyBorder="1" applyAlignment="1">
      <alignment/>
    </xf>
    <xf numFmtId="49" fontId="0" fillId="0" borderId="20" xfId="0" applyNumberFormat="1" applyFont="1" applyBorder="1" applyAlignment="1">
      <alignment/>
    </xf>
    <xf numFmtId="49" fontId="5" fillId="0" borderId="14" xfId="0" applyNumberFormat="1" applyFont="1" applyFill="1" applyBorder="1" applyAlignment="1">
      <alignment/>
    </xf>
    <xf numFmtId="0" fontId="6" fillId="0" borderId="14" xfId="0" applyFont="1" applyFill="1" applyBorder="1" applyAlignment="1">
      <alignment horizontal="justify" wrapText="1"/>
    </xf>
    <xf numFmtId="0" fontId="4" fillId="0" borderId="12" xfId="0" applyNumberFormat="1" applyFont="1" applyBorder="1" applyAlignment="1">
      <alignment horizontal="justify" wrapText="1"/>
    </xf>
    <xf numFmtId="49" fontId="0" fillId="0" borderId="16" xfId="0" applyNumberFormat="1" applyFont="1" applyBorder="1" applyAlignment="1">
      <alignment/>
    </xf>
    <xf numFmtId="0" fontId="4" fillId="0" borderId="14" xfId="0" applyFont="1" applyBorder="1" applyAlignment="1">
      <alignment/>
    </xf>
    <xf numFmtId="2" fontId="6" fillId="0" borderId="0" xfId="0" applyNumberFormat="1" applyFont="1" applyAlignment="1">
      <alignment horizontal="justify" wrapText="1"/>
    </xf>
    <xf numFmtId="49" fontId="0" fillId="0" borderId="10" xfId="0" applyNumberFormat="1" applyFont="1" applyBorder="1" applyAlignment="1">
      <alignment/>
    </xf>
    <xf numFmtId="0" fontId="4" fillId="0" borderId="0" xfId="0" applyFont="1" applyAlignment="1">
      <alignment horizontal="justify" wrapText="1"/>
    </xf>
    <xf numFmtId="172" fontId="0" fillId="0" borderId="11" xfId="0" applyNumberFormat="1" applyFont="1" applyBorder="1" applyAlignment="1">
      <alignment/>
    </xf>
    <xf numFmtId="49" fontId="5" fillId="0" borderId="22" xfId="0" applyNumberFormat="1" applyFont="1" applyBorder="1" applyAlignment="1">
      <alignment/>
    </xf>
    <xf numFmtId="0" fontId="6" fillId="0" borderId="0" xfId="42" applyFont="1" applyAlignment="1" applyProtection="1">
      <alignment horizontal="justify" wrapText="1"/>
      <protection/>
    </xf>
    <xf numFmtId="172" fontId="5" fillId="0" borderId="22" xfId="0" applyNumberFormat="1" applyFont="1" applyFill="1" applyBorder="1" applyAlignment="1">
      <alignment/>
    </xf>
    <xf numFmtId="0" fontId="4" fillId="0" borderId="14" xfId="42" applyFont="1" applyBorder="1" applyAlignment="1" applyProtection="1">
      <alignment horizontal="justify" wrapText="1"/>
      <protection/>
    </xf>
    <xf numFmtId="49" fontId="5" fillId="32" borderId="14" xfId="0" applyNumberFormat="1" applyFont="1" applyFill="1" applyBorder="1" applyAlignment="1">
      <alignment/>
    </xf>
    <xf numFmtId="0" fontId="6" fillId="0" borderId="0" xfId="0" applyFont="1" applyAlignment="1">
      <alignment horizontal="justify" wrapText="1"/>
    </xf>
    <xf numFmtId="0" fontId="3" fillId="0" borderId="0" xfId="0" applyFont="1" applyAlignment="1">
      <alignment/>
    </xf>
    <xf numFmtId="49" fontId="0" fillId="0" borderId="15" xfId="0" applyNumberFormat="1" applyFont="1" applyBorder="1" applyAlignment="1">
      <alignment/>
    </xf>
    <xf numFmtId="172" fontId="0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0" fontId="4" fillId="0" borderId="25" xfId="0" applyFont="1" applyBorder="1" applyAlignment="1">
      <alignment horizontal="justify" wrapText="1"/>
    </xf>
    <xf numFmtId="0" fontId="6" fillId="0" borderId="31" xfId="0" applyFont="1" applyBorder="1" applyAlignment="1">
      <alignment horizontal="justify" wrapText="1"/>
    </xf>
    <xf numFmtId="0" fontId="0" fillId="0" borderId="0" xfId="0" applyFont="1" applyBorder="1" applyAlignment="1">
      <alignment/>
    </xf>
    <xf numFmtId="172" fontId="5" fillId="0" borderId="29" xfId="0" applyNumberFormat="1" applyFont="1" applyBorder="1" applyAlignment="1">
      <alignment/>
    </xf>
    <xf numFmtId="0" fontId="11" fillId="0" borderId="32" xfId="0" applyFont="1" applyBorder="1" applyAlignment="1">
      <alignment horizontal="justify"/>
    </xf>
    <xf numFmtId="0" fontId="6" fillId="0" borderId="14" xfId="42" applyFont="1" applyBorder="1" applyAlignment="1" applyProtection="1">
      <alignment horizontal="justify" wrapText="1"/>
      <protection/>
    </xf>
    <xf numFmtId="0" fontId="4" fillId="0" borderId="0" xfId="0" applyFont="1" applyAlignment="1">
      <alignment horizontal="justify"/>
    </xf>
    <xf numFmtId="0" fontId="6" fillId="0" borderId="14" xfId="0" applyFont="1" applyBorder="1" applyAlignment="1">
      <alignment horizontal="justify"/>
    </xf>
    <xf numFmtId="49" fontId="5" fillId="0" borderId="12" xfId="0" applyNumberFormat="1" applyFont="1" applyFill="1" applyBorder="1" applyAlignment="1">
      <alignment/>
    </xf>
    <xf numFmtId="0" fontId="6" fillId="0" borderId="20" xfId="0" applyFont="1" applyFill="1" applyBorder="1" applyAlignment="1">
      <alignment horizontal="justify" wrapText="1"/>
    </xf>
    <xf numFmtId="49" fontId="0" fillId="0" borderId="11" xfId="0" applyNumberFormat="1" applyFont="1" applyBorder="1" applyAlignment="1">
      <alignment/>
    </xf>
    <xf numFmtId="0" fontId="6" fillId="0" borderId="14" xfId="0" applyFont="1" applyBorder="1" applyAlignment="1">
      <alignment horizontal="justify" vertical="top" wrapText="1"/>
    </xf>
    <xf numFmtId="0" fontId="6" fillId="0" borderId="25" xfId="0" applyNumberFormat="1" applyFont="1" applyBorder="1" applyAlignment="1">
      <alignment horizontal="justify" wrapText="1"/>
    </xf>
    <xf numFmtId="49" fontId="0" fillId="0" borderId="33" xfId="0" applyNumberFormat="1" applyFont="1" applyBorder="1" applyAlignment="1">
      <alignment/>
    </xf>
    <xf numFmtId="172" fontId="0" fillId="0" borderId="33" xfId="0" applyNumberFormat="1" applyFont="1" applyBorder="1" applyAlignment="1">
      <alignment/>
    </xf>
    <xf numFmtId="0" fontId="6" fillId="0" borderId="11" xfId="0" applyNumberFormat="1" applyFont="1" applyBorder="1" applyAlignment="1">
      <alignment horizontal="justify" wrapText="1"/>
    </xf>
    <xf numFmtId="172" fontId="5" fillId="0" borderId="11" xfId="0" applyNumberFormat="1" applyFont="1" applyFill="1" applyBorder="1" applyAlignment="1">
      <alignment/>
    </xf>
    <xf numFmtId="49" fontId="5" fillId="0" borderId="22" xfId="0" applyNumberFormat="1" applyFont="1" applyFill="1" applyBorder="1" applyAlignment="1">
      <alignment/>
    </xf>
    <xf numFmtId="0" fontId="6" fillId="0" borderId="22" xfId="0" applyFont="1" applyFill="1" applyBorder="1" applyAlignment="1">
      <alignment horizontal="justify" wrapText="1"/>
    </xf>
    <xf numFmtId="0" fontId="3" fillId="0" borderId="12" xfId="0" applyFont="1" applyBorder="1" applyAlignment="1">
      <alignment vertical="top" wrapText="1"/>
    </xf>
    <xf numFmtId="0" fontId="3" fillId="0" borderId="14" xfId="0" applyFont="1" applyBorder="1" applyAlignment="1">
      <alignment horizontal="justify" vertical="top" wrapText="1"/>
    </xf>
    <xf numFmtId="49" fontId="0" fillId="0" borderId="14" xfId="0" applyNumberFormat="1" applyFont="1" applyFill="1" applyBorder="1" applyAlignment="1">
      <alignment/>
    </xf>
    <xf numFmtId="49" fontId="0" fillId="0" borderId="33" xfId="0" applyNumberFormat="1" applyFont="1" applyFill="1" applyBorder="1" applyAlignment="1">
      <alignment/>
    </xf>
    <xf numFmtId="172" fontId="5" fillId="0" borderId="33" xfId="0" applyNumberFormat="1" applyFont="1" applyFill="1" applyBorder="1" applyAlignment="1">
      <alignment/>
    </xf>
    <xf numFmtId="172" fontId="0" fillId="0" borderId="14" xfId="0" applyNumberFormat="1" applyFont="1" applyBorder="1" applyAlignment="1">
      <alignment wrapText="1"/>
    </xf>
    <xf numFmtId="172" fontId="0" fillId="0" borderId="14" xfId="0" applyNumberFormat="1" applyFont="1" applyFill="1" applyBorder="1" applyAlignment="1">
      <alignment wrapText="1"/>
    </xf>
    <xf numFmtId="0" fontId="6" fillId="0" borderId="0" xfId="0" applyFont="1" applyAlignment="1">
      <alignment horizontal="justify"/>
    </xf>
    <xf numFmtId="0" fontId="4" fillId="0" borderId="10" xfId="0" applyNumberFormat="1" applyFont="1" applyBorder="1" applyAlignment="1">
      <alignment horizontal="justify" wrapText="1"/>
    </xf>
    <xf numFmtId="49" fontId="5" fillId="32" borderId="22" xfId="0" applyNumberFormat="1" applyFont="1" applyFill="1" applyBorder="1" applyAlignment="1">
      <alignment/>
    </xf>
    <xf numFmtId="0" fontId="12" fillId="32" borderId="34" xfId="0" applyFont="1" applyFill="1" applyBorder="1" applyAlignment="1">
      <alignment horizontal="justify" vertical="top" wrapText="1"/>
    </xf>
    <xf numFmtId="49" fontId="0" fillId="32" borderId="14" xfId="0" applyNumberFormat="1" applyFont="1" applyFill="1" applyBorder="1" applyAlignment="1">
      <alignment/>
    </xf>
    <xf numFmtId="49" fontId="5" fillId="0" borderId="33" xfId="0" applyNumberFormat="1" applyFont="1" applyBorder="1" applyAlignment="1">
      <alignment/>
    </xf>
    <xf numFmtId="172" fontId="5" fillId="0" borderId="18" xfId="0" applyNumberFormat="1" applyFont="1" applyFill="1" applyBorder="1" applyAlignment="1">
      <alignment/>
    </xf>
    <xf numFmtId="0" fontId="4" fillId="0" borderId="14" xfId="42" applyFont="1" applyBorder="1" applyAlignment="1" applyProtection="1">
      <alignment horizontal="justify"/>
      <protection/>
    </xf>
    <xf numFmtId="0" fontId="6" fillId="0" borderId="0" xfId="42" applyFont="1" applyAlignment="1" applyProtection="1">
      <alignment horizontal="justify"/>
      <protection/>
    </xf>
    <xf numFmtId="0" fontId="10" fillId="0" borderId="0" xfId="0" applyFont="1" applyAlignment="1">
      <alignment horizontal="right"/>
    </xf>
    <xf numFmtId="0" fontId="13" fillId="0" borderId="0" xfId="0" applyFont="1" applyAlignment="1">
      <alignment horizontal="justify" wrapText="1"/>
    </xf>
    <xf numFmtId="172" fontId="5" fillId="0" borderId="25" xfId="0" applyNumberFormat="1" applyFont="1" applyFill="1" applyBorder="1" applyAlignment="1">
      <alignment/>
    </xf>
    <xf numFmtId="0" fontId="14" fillId="0" borderId="14" xfId="0" applyFont="1" applyBorder="1" applyAlignment="1">
      <alignment horizontal="justify" wrapText="1"/>
    </xf>
    <xf numFmtId="0" fontId="0" fillId="0" borderId="21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0" fillId="0" borderId="0" xfId="0" applyFont="1" applyAlignment="1">
      <alignment horizontal="right"/>
    </xf>
    <xf numFmtId="0" fontId="10" fillId="0" borderId="0" xfId="0" applyFont="1" applyFill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internet.garant.ru/#/document/12125267/entry/70" TargetMode="External" /><Relationship Id="rId2" Type="http://schemas.openxmlformats.org/officeDocument/2006/relationships/hyperlink" Target="https://internet.garant.ru/#/document/12125267/entry/80" TargetMode="External" /><Relationship Id="rId3" Type="http://schemas.openxmlformats.org/officeDocument/2006/relationships/hyperlink" Target="https://internet.garant.ru/#/document/12125267/entry/110" TargetMode="External" /><Relationship Id="rId4" Type="http://schemas.openxmlformats.org/officeDocument/2006/relationships/hyperlink" Target="https://internet.garant.ru/#/document/12125267/entry/110" TargetMode="External" /><Relationship Id="rId5" Type="http://schemas.openxmlformats.org/officeDocument/2006/relationships/hyperlink" Target="https://login.consultant.ru/link/?req=doc&amp;base=LAW&amp;n=427416&amp;dst=100710&amp;field=134&amp;date=29.09.2022" TargetMode="External" /><Relationship Id="rId6" Type="http://schemas.openxmlformats.org/officeDocument/2006/relationships/hyperlink" Target="https://login.consultant.ru/link/?req=doc&amp;base=LAW&amp;n=427416&amp;dst=100710&amp;field=134&amp;date=29.09.2022" TargetMode="Externa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41"/>
  <sheetViews>
    <sheetView tabSelected="1" zoomScalePageLayoutView="0" workbookViewId="0" topLeftCell="A6">
      <selection activeCell="A18" sqref="A18:E241"/>
    </sheetView>
  </sheetViews>
  <sheetFormatPr defaultColWidth="9.140625" defaultRowHeight="12.75"/>
  <cols>
    <col min="1" max="1" width="24.28125" style="0" customWidth="1"/>
    <col min="2" max="2" width="55.421875" style="0" customWidth="1"/>
    <col min="3" max="3" width="12.57421875" style="0" customWidth="1"/>
    <col min="4" max="4" width="12.8515625" style="0" customWidth="1"/>
    <col min="5" max="5" width="12.57421875" style="0" customWidth="1"/>
  </cols>
  <sheetData>
    <row r="1" spans="2:5" ht="15">
      <c r="B1" s="157" t="s">
        <v>181</v>
      </c>
      <c r="C1" s="157"/>
      <c r="D1" s="157"/>
      <c r="E1" s="157"/>
    </row>
    <row r="2" spans="2:5" ht="15">
      <c r="B2" s="157" t="s">
        <v>189</v>
      </c>
      <c r="C2" s="157"/>
      <c r="D2" s="157"/>
      <c r="E2" s="157"/>
    </row>
    <row r="3" spans="2:5" ht="15">
      <c r="B3" s="157" t="s">
        <v>188</v>
      </c>
      <c r="C3" s="157"/>
      <c r="D3" s="157"/>
      <c r="E3" s="157"/>
    </row>
    <row r="4" spans="2:5" ht="15">
      <c r="B4" s="157" t="s">
        <v>453</v>
      </c>
      <c r="C4" s="157"/>
      <c r="D4" s="157"/>
      <c r="E4" s="157"/>
    </row>
    <row r="5" spans="2:5" ht="15">
      <c r="B5" s="145"/>
      <c r="C5" s="145"/>
      <c r="D5" s="145"/>
      <c r="E5" s="145"/>
    </row>
    <row r="6" spans="2:5" ht="15">
      <c r="B6" s="156" t="s">
        <v>347</v>
      </c>
      <c r="C6" s="156"/>
      <c r="D6" s="156"/>
      <c r="E6" s="156"/>
    </row>
    <row r="7" spans="2:5" ht="15">
      <c r="B7" s="156" t="s">
        <v>332</v>
      </c>
      <c r="C7" s="156"/>
      <c r="D7" s="156"/>
      <c r="E7" s="156"/>
    </row>
    <row r="8" spans="2:5" ht="15">
      <c r="B8" s="156" t="s">
        <v>333</v>
      </c>
      <c r="C8" s="156"/>
      <c r="D8" s="156"/>
      <c r="E8" s="156"/>
    </row>
    <row r="9" spans="2:5" ht="15">
      <c r="B9" s="156" t="s">
        <v>334</v>
      </c>
      <c r="C9" s="156"/>
      <c r="D9" s="156"/>
      <c r="E9" s="156"/>
    </row>
    <row r="10" spans="2:5" ht="15">
      <c r="B10" s="156" t="s">
        <v>438</v>
      </c>
      <c r="C10" s="156"/>
      <c r="D10" s="156"/>
      <c r="E10" s="156"/>
    </row>
    <row r="11" spans="2:5" ht="15">
      <c r="B11" s="156"/>
      <c r="C11" s="156"/>
      <c r="D11" s="156"/>
      <c r="E11" s="156"/>
    </row>
    <row r="14" spans="1:5" ht="13.5">
      <c r="A14" s="155" t="s">
        <v>63</v>
      </c>
      <c r="B14" s="155"/>
      <c r="C14" s="155"/>
      <c r="D14" s="155"/>
      <c r="E14" s="155"/>
    </row>
    <row r="15" spans="1:6" ht="13.5">
      <c r="A15" s="155" t="s">
        <v>64</v>
      </c>
      <c r="B15" s="155"/>
      <c r="C15" s="155"/>
      <c r="D15" s="155"/>
      <c r="E15" s="155"/>
      <c r="F15" t="s">
        <v>74</v>
      </c>
    </row>
    <row r="16" spans="1:5" ht="13.5">
      <c r="A16" s="155" t="s">
        <v>335</v>
      </c>
      <c r="B16" s="155"/>
      <c r="C16" s="155"/>
      <c r="D16" s="155"/>
      <c r="E16" s="155"/>
    </row>
    <row r="17" spans="1:5" ht="12.75">
      <c r="A17" s="1"/>
      <c r="B17" s="1"/>
      <c r="C17" s="1"/>
      <c r="D17" s="1"/>
      <c r="E17" s="1"/>
    </row>
    <row r="18" spans="1:5" ht="12">
      <c r="A18" s="2" t="s">
        <v>65</v>
      </c>
      <c r="B18" s="2"/>
      <c r="C18" s="149" t="s">
        <v>235</v>
      </c>
      <c r="D18" s="150"/>
      <c r="E18" s="151"/>
    </row>
    <row r="19" spans="1:5" ht="12" customHeight="1">
      <c r="A19" s="3" t="s">
        <v>236</v>
      </c>
      <c r="B19" s="3" t="s">
        <v>200</v>
      </c>
      <c r="C19" s="152"/>
      <c r="D19" s="153"/>
      <c r="E19" s="154"/>
    </row>
    <row r="20" spans="1:7" ht="12">
      <c r="A20" s="4" t="s">
        <v>237</v>
      </c>
      <c r="B20" s="32"/>
      <c r="C20" s="33" t="s">
        <v>52</v>
      </c>
      <c r="D20" s="33" t="s">
        <v>266</v>
      </c>
      <c r="E20" s="33" t="s">
        <v>336</v>
      </c>
      <c r="F20" t="s">
        <v>74</v>
      </c>
      <c r="G20" t="s">
        <v>74</v>
      </c>
    </row>
    <row r="21" spans="1:5" ht="12">
      <c r="A21" s="4">
        <v>1</v>
      </c>
      <c r="B21" s="4">
        <v>2</v>
      </c>
      <c r="C21" s="4">
        <v>3</v>
      </c>
      <c r="D21" s="4">
        <v>4</v>
      </c>
      <c r="E21" s="4">
        <v>5</v>
      </c>
    </row>
    <row r="22" spans="1:5" ht="12.75">
      <c r="A22" s="5" t="s">
        <v>66</v>
      </c>
      <c r="B22" s="31" t="s">
        <v>244</v>
      </c>
      <c r="C22" s="68">
        <f>C23+C30+C40+C53+C58+C75+C82+C92+C108+C151</f>
        <v>721947.62</v>
      </c>
      <c r="D22" s="68">
        <f>D23+D30+D40+D53+D58+D75+D82+D92+D108+D151</f>
        <v>689348.1700000002</v>
      </c>
      <c r="E22" s="68">
        <f>E23+E30+E40+E53+E58+E75+E82+E92+E108+E151</f>
        <v>714673.0499999999</v>
      </c>
    </row>
    <row r="23" spans="1:5" ht="12.75">
      <c r="A23" s="6" t="s">
        <v>118</v>
      </c>
      <c r="B23" s="18" t="s">
        <v>67</v>
      </c>
      <c r="C23" s="67">
        <f>C24</f>
        <v>615870.5000000001</v>
      </c>
      <c r="D23" s="67">
        <f>D24</f>
        <v>584580.5000000001</v>
      </c>
      <c r="E23" s="67">
        <f>E24</f>
        <v>607816.6</v>
      </c>
    </row>
    <row r="24" spans="1:5" ht="12.75">
      <c r="A24" s="5" t="s">
        <v>119</v>
      </c>
      <c r="B24" s="23" t="s">
        <v>68</v>
      </c>
      <c r="C24" s="68">
        <f>C25+C26+C28+C27+C29</f>
        <v>615870.5000000001</v>
      </c>
      <c r="D24" s="68">
        <f>D25+D26+D28+D27+D29</f>
        <v>584580.5000000001</v>
      </c>
      <c r="E24" s="68">
        <f>E25+E26+E28+E27+E29</f>
        <v>607816.6</v>
      </c>
    </row>
    <row r="25" spans="1:21" ht="77.25" customHeight="1">
      <c r="A25" s="7" t="s">
        <v>69</v>
      </c>
      <c r="B25" s="43" t="s">
        <v>70</v>
      </c>
      <c r="C25" s="60">
        <v>578425.9</v>
      </c>
      <c r="D25" s="60">
        <v>546974.3</v>
      </c>
      <c r="E25" s="60">
        <v>568667.5</v>
      </c>
      <c r="G25" s="112" t="s">
        <v>72</v>
      </c>
      <c r="H25" s="112"/>
      <c r="I25" s="112"/>
      <c r="J25" s="112"/>
      <c r="K25" s="112"/>
      <c r="L25" s="112"/>
      <c r="M25" s="112"/>
      <c r="N25" s="112"/>
      <c r="O25" s="112"/>
      <c r="P25" s="112"/>
      <c r="Q25" s="112"/>
      <c r="R25" s="112"/>
      <c r="S25" s="112"/>
      <c r="T25" s="112"/>
      <c r="U25" s="112"/>
    </row>
    <row r="26" spans="1:5" ht="92.25" customHeight="1">
      <c r="A26" s="44" t="s">
        <v>73</v>
      </c>
      <c r="B26" s="47" t="s">
        <v>224</v>
      </c>
      <c r="C26" s="61">
        <v>1707</v>
      </c>
      <c r="D26" s="61">
        <v>1598.4</v>
      </c>
      <c r="E26" s="61">
        <v>1656.7</v>
      </c>
    </row>
    <row r="27" spans="1:5" ht="39.75" customHeight="1">
      <c r="A27" s="44" t="s">
        <v>134</v>
      </c>
      <c r="B27" s="22" t="s">
        <v>204</v>
      </c>
      <c r="C27" s="61">
        <v>12440.8</v>
      </c>
      <c r="D27" s="61">
        <v>11644.4</v>
      </c>
      <c r="E27" s="61">
        <v>12040.9</v>
      </c>
    </row>
    <row r="28" spans="1:6" ht="66" customHeight="1">
      <c r="A28" s="13" t="s">
        <v>75</v>
      </c>
      <c r="B28" s="45" t="s">
        <v>225</v>
      </c>
      <c r="C28" s="62">
        <v>4497.4</v>
      </c>
      <c r="D28" s="62">
        <v>4664.3</v>
      </c>
      <c r="E28" s="62">
        <v>4841.2</v>
      </c>
      <c r="F28" t="s">
        <v>74</v>
      </c>
    </row>
    <row r="29" spans="1:5" ht="102.75" customHeight="1">
      <c r="A29" s="14" t="s">
        <v>392</v>
      </c>
      <c r="B29" s="92" t="s">
        <v>71</v>
      </c>
      <c r="C29" s="65">
        <v>18799.4</v>
      </c>
      <c r="D29" s="65">
        <v>19699.1</v>
      </c>
      <c r="E29" s="65">
        <v>20610.3</v>
      </c>
    </row>
    <row r="30" spans="1:5" ht="27" customHeight="1">
      <c r="A30" s="17" t="s">
        <v>247</v>
      </c>
      <c r="B30" s="42" t="s">
        <v>248</v>
      </c>
      <c r="C30" s="63">
        <f>C31</f>
        <v>482.72</v>
      </c>
      <c r="D30" s="63">
        <f>D31</f>
        <v>520.17</v>
      </c>
      <c r="E30" s="63">
        <f>E31</f>
        <v>548.35</v>
      </c>
    </row>
    <row r="31" spans="1:5" ht="25.5" customHeight="1">
      <c r="A31" s="9" t="s">
        <v>249</v>
      </c>
      <c r="B31" s="41" t="s">
        <v>250</v>
      </c>
      <c r="C31" s="64">
        <f>C32+C34+C36+C38</f>
        <v>482.72</v>
      </c>
      <c r="D31" s="64">
        <f>D32+D34+D36+D38</f>
        <v>520.17</v>
      </c>
      <c r="E31" s="64">
        <f>E32+E34+E36+E38</f>
        <v>548.35</v>
      </c>
    </row>
    <row r="32" spans="1:5" ht="51.75" customHeight="1">
      <c r="A32" s="9" t="s">
        <v>252</v>
      </c>
      <c r="B32" s="41" t="s">
        <v>251</v>
      </c>
      <c r="C32" s="64">
        <f>C33</f>
        <v>228.64</v>
      </c>
      <c r="D32" s="64">
        <f>D33</f>
        <v>248.16</v>
      </c>
      <c r="E32" s="64">
        <f>E33</f>
        <v>262.25</v>
      </c>
    </row>
    <row r="33" spans="1:5" ht="91.5" customHeight="1">
      <c r="A33" s="14" t="s">
        <v>429</v>
      </c>
      <c r="B33" s="35" t="s">
        <v>60</v>
      </c>
      <c r="C33" s="65">
        <v>228.64</v>
      </c>
      <c r="D33" s="65">
        <v>248.16</v>
      </c>
      <c r="E33" s="65">
        <v>262.25</v>
      </c>
    </row>
    <row r="34" spans="1:5" ht="66" customHeight="1">
      <c r="A34" s="9" t="s">
        <v>253</v>
      </c>
      <c r="B34" s="41" t="s">
        <v>256</v>
      </c>
      <c r="C34" s="64">
        <f>C35</f>
        <v>1.59</v>
      </c>
      <c r="D34" s="64">
        <f>D35</f>
        <v>1.7</v>
      </c>
      <c r="E34" s="64">
        <f>E35</f>
        <v>1.74</v>
      </c>
    </row>
    <row r="35" spans="1:5" ht="104.25" customHeight="1">
      <c r="A35" s="14" t="s">
        <v>430</v>
      </c>
      <c r="B35" s="35" t="s">
        <v>61</v>
      </c>
      <c r="C35" s="65">
        <v>1.59</v>
      </c>
      <c r="D35" s="65">
        <v>1.7</v>
      </c>
      <c r="E35" s="65">
        <v>1.74</v>
      </c>
    </row>
    <row r="36" spans="1:5" ht="52.5" customHeight="1">
      <c r="A36" s="9" t="s">
        <v>254</v>
      </c>
      <c r="B36" s="41" t="s">
        <v>257</v>
      </c>
      <c r="C36" s="64">
        <f>C37</f>
        <v>282.64</v>
      </c>
      <c r="D36" s="64">
        <f>D37</f>
        <v>302.81</v>
      </c>
      <c r="E36" s="64">
        <f>E37</f>
        <v>316.65</v>
      </c>
    </row>
    <row r="37" spans="1:5" ht="91.5" customHeight="1">
      <c r="A37" s="14" t="s">
        <v>431</v>
      </c>
      <c r="B37" s="35" t="s">
        <v>62</v>
      </c>
      <c r="C37" s="65">
        <v>282.64</v>
      </c>
      <c r="D37" s="65">
        <v>302.81</v>
      </c>
      <c r="E37" s="65">
        <v>316.65</v>
      </c>
    </row>
    <row r="38" spans="1:5" ht="51" customHeight="1">
      <c r="A38" s="9" t="s">
        <v>255</v>
      </c>
      <c r="B38" s="41" t="s">
        <v>258</v>
      </c>
      <c r="C38" s="64">
        <f>C39</f>
        <v>-30.15</v>
      </c>
      <c r="D38" s="64">
        <f>D39</f>
        <v>-32.5</v>
      </c>
      <c r="E38" s="64">
        <f>E39</f>
        <v>-32.29</v>
      </c>
    </row>
    <row r="39" spans="1:5" ht="92.25" customHeight="1">
      <c r="A39" s="14" t="s">
        <v>432</v>
      </c>
      <c r="B39" s="35" t="s">
        <v>423</v>
      </c>
      <c r="C39" s="65">
        <v>-30.15</v>
      </c>
      <c r="D39" s="65">
        <v>-32.5</v>
      </c>
      <c r="E39" s="65">
        <v>-32.29</v>
      </c>
    </row>
    <row r="40" spans="1:5" ht="12.75">
      <c r="A40" s="17" t="s">
        <v>76</v>
      </c>
      <c r="B40" s="28" t="s">
        <v>77</v>
      </c>
      <c r="C40" s="63">
        <f>C41+C46+C49+C51</f>
        <v>45780.2</v>
      </c>
      <c r="D40" s="63">
        <f>D41+D46+D49+D51</f>
        <v>45247.6</v>
      </c>
      <c r="E40" s="63">
        <f>E41+E46+E49+E51</f>
        <v>47511.5</v>
      </c>
    </row>
    <row r="41" spans="1:5" ht="25.5">
      <c r="A41" s="9" t="s">
        <v>313</v>
      </c>
      <c r="B41" s="24" t="s">
        <v>311</v>
      </c>
      <c r="C41" s="64">
        <f>C42+C44</f>
        <v>34989.5</v>
      </c>
      <c r="D41" s="64">
        <f>D42+D44</f>
        <v>33688.2</v>
      </c>
      <c r="E41" s="64">
        <f>E42+E44</f>
        <v>35142.5</v>
      </c>
    </row>
    <row r="42" spans="1:5" ht="25.5" customHeight="1">
      <c r="A42" s="9" t="s">
        <v>314</v>
      </c>
      <c r="B42" s="24" t="s">
        <v>312</v>
      </c>
      <c r="C42" s="64">
        <f>C43</f>
        <v>25280.4</v>
      </c>
      <c r="D42" s="64">
        <f>D43</f>
        <v>24203.7</v>
      </c>
      <c r="E42" s="64">
        <f>E43</f>
        <v>25196</v>
      </c>
    </row>
    <row r="43" spans="1:5" ht="25.5" customHeight="1">
      <c r="A43" s="14" t="s">
        <v>269</v>
      </c>
      <c r="B43" s="22" t="s">
        <v>312</v>
      </c>
      <c r="C43" s="65">
        <v>25280.4</v>
      </c>
      <c r="D43" s="65">
        <v>24203.7</v>
      </c>
      <c r="E43" s="65">
        <v>25196</v>
      </c>
    </row>
    <row r="44" spans="1:5" ht="39.75" customHeight="1">
      <c r="A44" s="9" t="s">
        <v>270</v>
      </c>
      <c r="B44" s="24" t="s">
        <v>267</v>
      </c>
      <c r="C44" s="64">
        <f>C45</f>
        <v>9709.1</v>
      </c>
      <c r="D44" s="64">
        <f>D45</f>
        <v>9484.5</v>
      </c>
      <c r="E44" s="64">
        <f>E45</f>
        <v>9946.5</v>
      </c>
    </row>
    <row r="45" spans="1:5" ht="51.75" customHeight="1">
      <c r="A45" s="14" t="s">
        <v>271</v>
      </c>
      <c r="B45" s="22" t="s">
        <v>268</v>
      </c>
      <c r="C45" s="65">
        <v>9709.1</v>
      </c>
      <c r="D45" s="65">
        <v>9484.5</v>
      </c>
      <c r="E45" s="65">
        <v>9946.5</v>
      </c>
    </row>
    <row r="46" spans="1:5" ht="25.5" customHeight="1" hidden="1">
      <c r="A46" s="9" t="s">
        <v>78</v>
      </c>
      <c r="B46" s="24" t="s">
        <v>79</v>
      </c>
      <c r="C46" s="64">
        <f>C47+C48</f>
        <v>0</v>
      </c>
      <c r="D46" s="64">
        <f>D47+D48</f>
        <v>0</v>
      </c>
      <c r="E46" s="64">
        <f>E47+E48</f>
        <v>0</v>
      </c>
    </row>
    <row r="47" spans="1:5" ht="24.75" customHeight="1" hidden="1">
      <c r="A47" s="15" t="s">
        <v>80</v>
      </c>
      <c r="B47" s="25" t="s">
        <v>79</v>
      </c>
      <c r="C47" s="89">
        <v>0</v>
      </c>
      <c r="D47" s="89">
        <v>0</v>
      </c>
      <c r="E47" s="89">
        <v>0</v>
      </c>
    </row>
    <row r="48" spans="1:5" ht="37.5" customHeight="1" hidden="1">
      <c r="A48" s="15" t="s">
        <v>174</v>
      </c>
      <c r="B48" s="105" t="s">
        <v>173</v>
      </c>
      <c r="C48" s="89">
        <v>0</v>
      </c>
      <c r="D48" s="89">
        <v>0</v>
      </c>
      <c r="E48" s="89">
        <v>0</v>
      </c>
    </row>
    <row r="49" spans="1:5" ht="12.75">
      <c r="A49" s="6" t="s">
        <v>81</v>
      </c>
      <c r="B49" s="18" t="s">
        <v>82</v>
      </c>
      <c r="C49" s="67">
        <f>C50</f>
        <v>282.7</v>
      </c>
      <c r="D49" s="67">
        <f>D50</f>
        <v>290.4</v>
      </c>
      <c r="E49" s="67">
        <f>E50</f>
        <v>296</v>
      </c>
    </row>
    <row r="50" spans="1:5" ht="12.75">
      <c r="A50" s="7" t="s">
        <v>83</v>
      </c>
      <c r="B50" s="20" t="s">
        <v>82</v>
      </c>
      <c r="C50" s="60">
        <v>282.7</v>
      </c>
      <c r="D50" s="60">
        <v>290.4</v>
      </c>
      <c r="E50" s="60">
        <v>296</v>
      </c>
    </row>
    <row r="51" spans="1:5" ht="25.5">
      <c r="A51" s="6" t="s">
        <v>133</v>
      </c>
      <c r="B51" s="18" t="s">
        <v>130</v>
      </c>
      <c r="C51" s="67">
        <f>C52</f>
        <v>10508</v>
      </c>
      <c r="D51" s="67">
        <f>D52</f>
        <v>11269</v>
      </c>
      <c r="E51" s="67">
        <f>E52</f>
        <v>12073</v>
      </c>
    </row>
    <row r="52" spans="1:5" ht="27.75" customHeight="1">
      <c r="A52" s="7" t="s">
        <v>131</v>
      </c>
      <c r="B52" s="20" t="s">
        <v>132</v>
      </c>
      <c r="C52" s="60">
        <v>10508</v>
      </c>
      <c r="D52" s="60">
        <v>11269</v>
      </c>
      <c r="E52" s="60">
        <v>12073</v>
      </c>
    </row>
    <row r="53" spans="1:5" ht="12.75">
      <c r="A53" s="5" t="s">
        <v>84</v>
      </c>
      <c r="B53" s="23" t="s">
        <v>85</v>
      </c>
      <c r="C53" s="68">
        <f>C54+C56</f>
        <v>11960</v>
      </c>
      <c r="D53" s="68">
        <f>D54+D56</f>
        <v>11960</v>
      </c>
      <c r="E53" s="68">
        <f>E54+E56</f>
        <v>11960</v>
      </c>
    </row>
    <row r="54" spans="1:7" ht="25.5">
      <c r="A54" s="6" t="s">
        <v>86</v>
      </c>
      <c r="B54" s="18" t="s">
        <v>191</v>
      </c>
      <c r="C54" s="67">
        <f>C55</f>
        <v>11960</v>
      </c>
      <c r="D54" s="67">
        <f>D55</f>
        <v>11960</v>
      </c>
      <c r="E54" s="67">
        <f>E55</f>
        <v>11960</v>
      </c>
      <c r="G54" t="s">
        <v>74</v>
      </c>
    </row>
    <row r="55" spans="1:6" ht="38.25" customHeight="1">
      <c r="A55" s="7" t="s">
        <v>87</v>
      </c>
      <c r="B55" s="20" t="s">
        <v>88</v>
      </c>
      <c r="C55" s="60">
        <v>11960</v>
      </c>
      <c r="D55" s="60">
        <v>11960</v>
      </c>
      <c r="E55" s="60">
        <v>11960</v>
      </c>
      <c r="F55" t="s">
        <v>74</v>
      </c>
    </row>
    <row r="56" spans="1:5" ht="24" customHeight="1" hidden="1">
      <c r="A56" s="6" t="s">
        <v>175</v>
      </c>
      <c r="B56" s="98" t="s">
        <v>176</v>
      </c>
      <c r="C56" s="67">
        <f>C57</f>
        <v>0</v>
      </c>
      <c r="D56" s="67">
        <f>D57</f>
        <v>0</v>
      </c>
      <c r="E56" s="67">
        <f>E57</f>
        <v>0</v>
      </c>
    </row>
    <row r="57" spans="1:5" ht="25.5" hidden="1">
      <c r="A57" s="10" t="s">
        <v>177</v>
      </c>
      <c r="B57" s="22" t="s">
        <v>178</v>
      </c>
      <c r="C57" s="72">
        <v>0</v>
      </c>
      <c r="D57" s="60">
        <v>0</v>
      </c>
      <c r="E57" s="60">
        <v>0</v>
      </c>
    </row>
    <row r="58" spans="1:8" ht="40.5" customHeight="1">
      <c r="A58" s="5" t="s">
        <v>89</v>
      </c>
      <c r="B58" s="26" t="s">
        <v>90</v>
      </c>
      <c r="C58" s="68">
        <f>C59+C61+C69+C72</f>
        <v>39791.6</v>
      </c>
      <c r="D58" s="68">
        <f>D59+D61+D69+D72</f>
        <v>39006.3</v>
      </c>
      <c r="E58" s="68">
        <f>E59+E61+E69+E72</f>
        <v>38799.7</v>
      </c>
      <c r="H58" t="s">
        <v>74</v>
      </c>
    </row>
    <row r="59" spans="1:5" ht="26.25" customHeight="1">
      <c r="A59" s="5" t="s">
        <v>230</v>
      </c>
      <c r="B59" s="26" t="s">
        <v>229</v>
      </c>
      <c r="C59" s="68">
        <f>C60</f>
        <v>7.9</v>
      </c>
      <c r="D59" s="68">
        <f>D60</f>
        <v>1</v>
      </c>
      <c r="E59" s="68">
        <f>E60</f>
        <v>0</v>
      </c>
    </row>
    <row r="60" spans="1:5" ht="25.5" customHeight="1">
      <c r="A60" s="7" t="s">
        <v>227</v>
      </c>
      <c r="B60" s="25" t="s">
        <v>228</v>
      </c>
      <c r="C60" s="60">
        <v>7.9</v>
      </c>
      <c r="D60" s="60">
        <v>1</v>
      </c>
      <c r="E60" s="60">
        <v>0</v>
      </c>
    </row>
    <row r="61" spans="1:5" ht="77.25" customHeight="1">
      <c r="A61" s="5" t="s">
        <v>91</v>
      </c>
      <c r="B61" s="23" t="s">
        <v>120</v>
      </c>
      <c r="C61" s="68">
        <f>C62+C65+C67</f>
        <v>38953.6</v>
      </c>
      <c r="D61" s="68">
        <f>D62+D65+D67</f>
        <v>38148.4</v>
      </c>
      <c r="E61" s="68">
        <f>E62+E65+E67</f>
        <v>37914.799999999996</v>
      </c>
    </row>
    <row r="62" spans="1:5" ht="51" customHeight="1">
      <c r="A62" s="6" t="s">
        <v>92</v>
      </c>
      <c r="B62" s="18" t="s">
        <v>93</v>
      </c>
      <c r="C62" s="67">
        <f>C63+C64</f>
        <v>37223.4</v>
      </c>
      <c r="D62" s="67">
        <f>D63+D64</f>
        <v>36623.4</v>
      </c>
      <c r="E62" s="67">
        <f>E63+E64</f>
        <v>36423.4</v>
      </c>
    </row>
    <row r="63" spans="1:5" ht="78.75" customHeight="1">
      <c r="A63" s="7" t="s">
        <v>240</v>
      </c>
      <c r="B63" s="19" t="s">
        <v>241</v>
      </c>
      <c r="C63" s="60">
        <v>21568</v>
      </c>
      <c r="D63" s="60">
        <v>21568</v>
      </c>
      <c r="E63" s="60">
        <v>21568</v>
      </c>
    </row>
    <row r="64" spans="1:5" ht="66" customHeight="1">
      <c r="A64" s="7" t="s">
        <v>192</v>
      </c>
      <c r="B64" s="19" t="s">
        <v>193</v>
      </c>
      <c r="C64" s="60">
        <v>15655.4</v>
      </c>
      <c r="D64" s="60">
        <v>15055.4</v>
      </c>
      <c r="E64" s="60">
        <v>14855.4</v>
      </c>
    </row>
    <row r="65" spans="1:5" ht="64.5" customHeight="1">
      <c r="A65" s="6" t="s">
        <v>94</v>
      </c>
      <c r="B65" s="8" t="s">
        <v>187</v>
      </c>
      <c r="C65" s="67">
        <f>C66</f>
        <v>1064.7</v>
      </c>
      <c r="D65" s="67">
        <f>D66</f>
        <v>1064.7</v>
      </c>
      <c r="E65" s="67">
        <f>E66</f>
        <v>1064.7</v>
      </c>
    </row>
    <row r="66" spans="1:5" ht="66" customHeight="1">
      <c r="A66" s="58" t="s">
        <v>95</v>
      </c>
      <c r="B66" s="59" t="s">
        <v>195</v>
      </c>
      <c r="C66" s="69">
        <v>1064.7</v>
      </c>
      <c r="D66" s="69">
        <v>1064.7</v>
      </c>
      <c r="E66" s="69">
        <v>1064.7</v>
      </c>
    </row>
    <row r="67" spans="1:5" ht="37.5" customHeight="1">
      <c r="A67" s="9" t="s">
        <v>128</v>
      </c>
      <c r="B67" s="24" t="s">
        <v>129</v>
      </c>
      <c r="C67" s="64">
        <f>C68</f>
        <v>665.5</v>
      </c>
      <c r="D67" s="64">
        <f>D68</f>
        <v>460.3</v>
      </c>
      <c r="E67" s="64">
        <f>E68</f>
        <v>426.7</v>
      </c>
    </row>
    <row r="68" spans="1:5" ht="27" customHeight="1">
      <c r="A68" s="14" t="s">
        <v>126</v>
      </c>
      <c r="B68" s="22" t="s">
        <v>127</v>
      </c>
      <c r="C68" s="65">
        <v>665.5</v>
      </c>
      <c r="D68" s="65">
        <v>460.3</v>
      </c>
      <c r="E68" s="65">
        <v>426.7</v>
      </c>
    </row>
    <row r="69" spans="1:5" ht="25.5" customHeight="1">
      <c r="A69" s="17" t="s">
        <v>96</v>
      </c>
      <c r="B69" s="28" t="s">
        <v>97</v>
      </c>
      <c r="C69" s="63">
        <f aca="true" t="shared" si="0" ref="C69:E70">C70</f>
        <v>672</v>
      </c>
      <c r="D69" s="63">
        <f t="shared" si="0"/>
        <v>698.8</v>
      </c>
      <c r="E69" s="63">
        <f t="shared" si="0"/>
        <v>726.8</v>
      </c>
    </row>
    <row r="70" spans="1:8" ht="38.25" customHeight="1">
      <c r="A70" s="36" t="s">
        <v>98</v>
      </c>
      <c r="B70" s="39" t="s">
        <v>99</v>
      </c>
      <c r="C70" s="66">
        <f t="shared" si="0"/>
        <v>672</v>
      </c>
      <c r="D70" s="66">
        <f t="shared" si="0"/>
        <v>698.8</v>
      </c>
      <c r="E70" s="66">
        <f t="shared" si="0"/>
        <v>726.8</v>
      </c>
      <c r="F70" t="s">
        <v>74</v>
      </c>
      <c r="H70" t="s">
        <v>74</v>
      </c>
    </row>
    <row r="71" spans="1:5" ht="38.25" customHeight="1">
      <c r="A71" s="13" t="s">
        <v>100</v>
      </c>
      <c r="B71" s="21" t="s">
        <v>101</v>
      </c>
      <c r="C71" s="62">
        <v>672</v>
      </c>
      <c r="D71" s="62">
        <v>698.8</v>
      </c>
      <c r="E71" s="62">
        <v>726.8</v>
      </c>
    </row>
    <row r="72" spans="1:5" ht="64.5" customHeight="1">
      <c r="A72" s="17" t="s">
        <v>143</v>
      </c>
      <c r="B72" s="28" t="s">
        <v>166</v>
      </c>
      <c r="C72" s="63">
        <f aca="true" t="shared" si="1" ref="C72:E73">C73</f>
        <v>158.1</v>
      </c>
      <c r="D72" s="63">
        <f t="shared" si="1"/>
        <v>158.1</v>
      </c>
      <c r="E72" s="63">
        <f t="shared" si="1"/>
        <v>158.1</v>
      </c>
    </row>
    <row r="73" spans="1:5" ht="63.75" customHeight="1">
      <c r="A73" s="9" t="s">
        <v>167</v>
      </c>
      <c r="B73" s="24" t="s">
        <v>171</v>
      </c>
      <c r="C73" s="64">
        <f t="shared" si="1"/>
        <v>158.1</v>
      </c>
      <c r="D73" s="64">
        <f t="shared" si="1"/>
        <v>158.1</v>
      </c>
      <c r="E73" s="64">
        <f t="shared" si="1"/>
        <v>158.1</v>
      </c>
    </row>
    <row r="74" spans="1:5" ht="66.75" customHeight="1">
      <c r="A74" s="14" t="s">
        <v>172</v>
      </c>
      <c r="B74" s="22" t="s">
        <v>179</v>
      </c>
      <c r="C74" s="65">
        <v>158.1</v>
      </c>
      <c r="D74" s="65">
        <v>158.1</v>
      </c>
      <c r="E74" s="65">
        <v>158.1</v>
      </c>
    </row>
    <row r="75" spans="1:7" ht="27" customHeight="1">
      <c r="A75" s="37" t="s">
        <v>102</v>
      </c>
      <c r="B75" s="38" t="s">
        <v>103</v>
      </c>
      <c r="C75" s="70">
        <f>C76</f>
        <v>3070.5</v>
      </c>
      <c r="D75" s="70">
        <f>D76</f>
        <v>3070.5</v>
      </c>
      <c r="E75" s="70">
        <f>E76</f>
        <v>3070.5</v>
      </c>
      <c r="G75" t="s">
        <v>74</v>
      </c>
    </row>
    <row r="76" spans="1:5" ht="15.75" customHeight="1">
      <c r="A76" s="9" t="s">
        <v>136</v>
      </c>
      <c r="B76" s="24" t="s">
        <v>125</v>
      </c>
      <c r="C76" s="64">
        <f>C77+C78+C79</f>
        <v>3070.5</v>
      </c>
      <c r="D76" s="64">
        <f>D77+D78+D79</f>
        <v>3070.5</v>
      </c>
      <c r="E76" s="64">
        <f>E77+E78+E79</f>
        <v>3070.5</v>
      </c>
    </row>
    <row r="77" spans="1:5" ht="25.5">
      <c r="A77" s="11" t="s">
        <v>123</v>
      </c>
      <c r="B77" s="27" t="s">
        <v>135</v>
      </c>
      <c r="C77" s="71">
        <v>1260.9</v>
      </c>
      <c r="D77" s="71">
        <v>1260.9</v>
      </c>
      <c r="E77" s="71">
        <v>1260.9</v>
      </c>
    </row>
    <row r="78" spans="1:5" ht="18" customHeight="1">
      <c r="A78" s="10" t="s">
        <v>124</v>
      </c>
      <c r="B78" s="22" t="s">
        <v>122</v>
      </c>
      <c r="C78" s="72">
        <v>1176.6</v>
      </c>
      <c r="D78" s="72">
        <v>1176.6</v>
      </c>
      <c r="E78" s="72">
        <v>1176.6</v>
      </c>
    </row>
    <row r="79" spans="1:5" ht="18" customHeight="1">
      <c r="A79" s="48" t="s">
        <v>301</v>
      </c>
      <c r="B79" s="49" t="s">
        <v>302</v>
      </c>
      <c r="C79" s="73">
        <f>C80+C81</f>
        <v>633</v>
      </c>
      <c r="D79" s="73">
        <f>D80+D81</f>
        <v>633</v>
      </c>
      <c r="E79" s="73">
        <f>E80+E81</f>
        <v>633</v>
      </c>
    </row>
    <row r="80" spans="1:5" ht="16.5" customHeight="1">
      <c r="A80" s="14" t="s">
        <v>259</v>
      </c>
      <c r="B80" s="22" t="s">
        <v>261</v>
      </c>
      <c r="C80" s="65">
        <v>633</v>
      </c>
      <c r="D80" s="65">
        <v>633</v>
      </c>
      <c r="E80" s="65">
        <v>633</v>
      </c>
    </row>
    <row r="81" spans="1:5" ht="15" customHeight="1" hidden="1">
      <c r="A81" s="14" t="s">
        <v>260</v>
      </c>
      <c r="B81" s="22" t="s">
        <v>262</v>
      </c>
      <c r="C81" s="65">
        <v>0</v>
      </c>
      <c r="D81" s="65">
        <v>0</v>
      </c>
      <c r="E81" s="65">
        <v>0</v>
      </c>
    </row>
    <row r="82" spans="1:5" ht="26.25" customHeight="1">
      <c r="A82" s="40" t="s">
        <v>104</v>
      </c>
      <c r="B82" s="46" t="s">
        <v>300</v>
      </c>
      <c r="C82" s="74">
        <f>C83+C87</f>
        <v>145.7</v>
      </c>
      <c r="D82" s="74">
        <f>D83+D87</f>
        <v>151.5</v>
      </c>
      <c r="E82" s="74">
        <f>E83+E87</f>
        <v>157.6</v>
      </c>
    </row>
    <row r="83" spans="1:5" ht="15.75" customHeight="1" hidden="1">
      <c r="A83" s="9" t="s">
        <v>263</v>
      </c>
      <c r="B83" s="24" t="s">
        <v>264</v>
      </c>
      <c r="C83" s="64">
        <f aca="true" t="shared" si="2" ref="C83:E85">C84</f>
        <v>0</v>
      </c>
      <c r="D83" s="64">
        <f t="shared" si="2"/>
        <v>0</v>
      </c>
      <c r="E83" s="64">
        <f t="shared" si="2"/>
        <v>0</v>
      </c>
    </row>
    <row r="84" spans="1:5" ht="15.75" customHeight="1" hidden="1">
      <c r="A84" s="9" t="s">
        <v>272</v>
      </c>
      <c r="B84" s="24" t="s">
        <v>265</v>
      </c>
      <c r="C84" s="64">
        <f t="shared" si="2"/>
        <v>0</v>
      </c>
      <c r="D84" s="64">
        <f t="shared" si="2"/>
        <v>0</v>
      </c>
      <c r="E84" s="64">
        <f t="shared" si="2"/>
        <v>0</v>
      </c>
    </row>
    <row r="85" spans="1:5" ht="24.75" customHeight="1" hidden="1">
      <c r="A85" s="9" t="s">
        <v>273</v>
      </c>
      <c r="B85" s="24" t="s">
        <v>274</v>
      </c>
      <c r="C85" s="64">
        <f>C86</f>
        <v>0</v>
      </c>
      <c r="D85" s="64">
        <f t="shared" si="2"/>
        <v>0</v>
      </c>
      <c r="E85" s="64">
        <f t="shared" si="2"/>
        <v>0</v>
      </c>
    </row>
    <row r="86" spans="1:5" ht="38.25" customHeight="1" hidden="1">
      <c r="A86" s="14" t="s">
        <v>275</v>
      </c>
      <c r="B86" s="22" t="s">
        <v>276</v>
      </c>
      <c r="C86" s="65">
        <v>0</v>
      </c>
      <c r="D86" s="65">
        <v>0</v>
      </c>
      <c r="E86" s="65">
        <v>0</v>
      </c>
    </row>
    <row r="87" spans="1:5" ht="15.75" customHeight="1">
      <c r="A87" s="9" t="s">
        <v>137</v>
      </c>
      <c r="B87" s="24" t="s">
        <v>138</v>
      </c>
      <c r="C87" s="64">
        <f>C88+C90</f>
        <v>145.7</v>
      </c>
      <c r="D87" s="64">
        <f>D88+D90</f>
        <v>151.5</v>
      </c>
      <c r="E87" s="64">
        <f>E88+E90</f>
        <v>157.6</v>
      </c>
    </row>
    <row r="88" spans="1:5" ht="25.5">
      <c r="A88" s="9" t="s">
        <v>206</v>
      </c>
      <c r="B88" s="29" t="s">
        <v>207</v>
      </c>
      <c r="C88" s="64">
        <f>C89</f>
        <v>145.7</v>
      </c>
      <c r="D88" s="64">
        <f>D89</f>
        <v>151.5</v>
      </c>
      <c r="E88" s="64">
        <f>E89</f>
        <v>157.6</v>
      </c>
    </row>
    <row r="89" spans="1:5" ht="24.75" customHeight="1">
      <c r="A89" s="11" t="s">
        <v>141</v>
      </c>
      <c r="B89" s="22" t="s">
        <v>142</v>
      </c>
      <c r="C89" s="113">
        <v>145.7</v>
      </c>
      <c r="D89" s="75">
        <v>151.5</v>
      </c>
      <c r="E89" s="75">
        <v>157.6</v>
      </c>
    </row>
    <row r="90" spans="1:5" ht="15" customHeight="1" hidden="1">
      <c r="A90" s="94" t="s">
        <v>315</v>
      </c>
      <c r="B90" s="95" t="s">
        <v>316</v>
      </c>
      <c r="C90" s="64">
        <f>C91</f>
        <v>0</v>
      </c>
      <c r="D90" s="64">
        <f>D91</f>
        <v>0</v>
      </c>
      <c r="E90" s="64">
        <f>E91</f>
        <v>0</v>
      </c>
    </row>
    <row r="91" spans="1:5" ht="27" customHeight="1" hidden="1">
      <c r="A91" s="15" t="s">
        <v>317</v>
      </c>
      <c r="B91" s="96" t="s">
        <v>318</v>
      </c>
      <c r="C91" s="65">
        <v>0</v>
      </c>
      <c r="D91" s="65">
        <v>0</v>
      </c>
      <c r="E91" s="65">
        <v>0</v>
      </c>
    </row>
    <row r="92" spans="1:5" ht="25.5" customHeight="1" hidden="1">
      <c r="A92" s="5" t="s">
        <v>105</v>
      </c>
      <c r="B92" s="23" t="s">
        <v>106</v>
      </c>
      <c r="C92" s="76">
        <f>C96+C102+C106</f>
        <v>0</v>
      </c>
      <c r="D92" s="76">
        <f>D96+D102+D106</f>
        <v>0</v>
      </c>
      <c r="E92" s="76">
        <f>E96+E102+E106</f>
        <v>0</v>
      </c>
    </row>
    <row r="93" spans="1:5" ht="21.75" customHeight="1" hidden="1">
      <c r="A93" s="97" t="s">
        <v>319</v>
      </c>
      <c r="B93" s="98" t="s">
        <v>320</v>
      </c>
      <c r="C93" s="99">
        <f aca="true" t="shared" si="3" ref="C93:E94">C94</f>
        <v>0</v>
      </c>
      <c r="D93" s="99">
        <f t="shared" si="3"/>
        <v>0</v>
      </c>
      <c r="E93" s="99">
        <f t="shared" si="3"/>
        <v>0</v>
      </c>
    </row>
    <row r="94" spans="1:5" ht="21.75" customHeight="1" hidden="1">
      <c r="A94" s="9" t="s">
        <v>321</v>
      </c>
      <c r="B94" s="24" t="s">
        <v>337</v>
      </c>
      <c r="C94" s="64">
        <f t="shared" si="3"/>
        <v>0</v>
      </c>
      <c r="D94" s="64">
        <f t="shared" si="3"/>
        <v>0</v>
      </c>
      <c r="E94" s="64">
        <f t="shared" si="3"/>
        <v>0</v>
      </c>
    </row>
    <row r="95" spans="1:5" ht="24.75" customHeight="1" hidden="1">
      <c r="A95" s="14" t="s">
        <v>338</v>
      </c>
      <c r="B95" s="22" t="s">
        <v>339</v>
      </c>
      <c r="C95" s="65">
        <v>0</v>
      </c>
      <c r="D95" s="65">
        <v>0</v>
      </c>
      <c r="E95" s="65">
        <v>0</v>
      </c>
    </row>
    <row r="96" spans="1:5" ht="24.75" customHeight="1" hidden="1">
      <c r="A96" s="9" t="s">
        <v>449</v>
      </c>
      <c r="B96" s="54" t="s">
        <v>450</v>
      </c>
      <c r="C96" s="64">
        <f>C97</f>
        <v>0</v>
      </c>
      <c r="D96" s="64">
        <f>D97</f>
        <v>0</v>
      </c>
      <c r="E96" s="64">
        <f>E97</f>
        <v>0</v>
      </c>
    </row>
    <row r="97" spans="1:5" ht="24" customHeight="1" hidden="1">
      <c r="A97" s="36" t="s">
        <v>107</v>
      </c>
      <c r="B97" s="39" t="s">
        <v>108</v>
      </c>
      <c r="C97" s="66">
        <f>C98+C99</f>
        <v>0</v>
      </c>
      <c r="D97" s="66">
        <f>D98+D99</f>
        <v>0</v>
      </c>
      <c r="E97" s="66">
        <f>E98+E99</f>
        <v>0</v>
      </c>
    </row>
    <row r="98" spans="1:5" ht="51.75" customHeight="1" hidden="1">
      <c r="A98" s="7" t="s">
        <v>242</v>
      </c>
      <c r="B98" s="20" t="s">
        <v>243</v>
      </c>
      <c r="C98" s="60">
        <v>0</v>
      </c>
      <c r="D98" s="60">
        <v>0</v>
      </c>
      <c r="E98" s="60">
        <v>0</v>
      </c>
    </row>
    <row r="99" spans="1:5" ht="38.25" customHeight="1" hidden="1">
      <c r="A99" s="7" t="s">
        <v>196</v>
      </c>
      <c r="B99" s="20" t="s">
        <v>197</v>
      </c>
      <c r="C99" s="60">
        <v>0</v>
      </c>
      <c r="D99" s="60">
        <v>0</v>
      </c>
      <c r="E99" s="60">
        <v>0</v>
      </c>
    </row>
    <row r="100" spans="1:5" ht="70.5" customHeight="1" hidden="1">
      <c r="A100" s="6" t="s">
        <v>232</v>
      </c>
      <c r="B100" s="30" t="s">
        <v>231</v>
      </c>
      <c r="C100" s="67">
        <f>C101</f>
        <v>0</v>
      </c>
      <c r="D100" s="67">
        <f>D101</f>
        <v>0</v>
      </c>
      <c r="E100" s="67">
        <f>E101</f>
        <v>0</v>
      </c>
    </row>
    <row r="101" spans="1:5" ht="54.75" customHeight="1" hidden="1">
      <c r="A101" s="7" t="s">
        <v>234</v>
      </c>
      <c r="B101" s="19" t="s">
        <v>233</v>
      </c>
      <c r="C101" s="60">
        <v>0</v>
      </c>
      <c r="D101" s="60">
        <v>0</v>
      </c>
      <c r="E101" s="60">
        <v>0</v>
      </c>
    </row>
    <row r="102" spans="1:5" ht="51.75" customHeight="1" hidden="1">
      <c r="A102" s="6" t="s">
        <v>209</v>
      </c>
      <c r="B102" s="18" t="s">
        <v>208</v>
      </c>
      <c r="C102" s="67">
        <f>C103</f>
        <v>0</v>
      </c>
      <c r="D102" s="67">
        <f>D103</f>
        <v>0</v>
      </c>
      <c r="E102" s="67">
        <f>E103</f>
        <v>0</v>
      </c>
    </row>
    <row r="103" spans="1:5" ht="51" customHeight="1" hidden="1">
      <c r="A103" s="6" t="s">
        <v>239</v>
      </c>
      <c r="B103" s="18" t="s">
        <v>238</v>
      </c>
      <c r="C103" s="67">
        <f>C104+C105</f>
        <v>0</v>
      </c>
      <c r="D103" s="67">
        <f>D104+D105</f>
        <v>0</v>
      </c>
      <c r="E103" s="67">
        <f>E104+E105</f>
        <v>0</v>
      </c>
    </row>
    <row r="104" spans="1:5" ht="77.25" customHeight="1" hidden="1">
      <c r="A104" s="7" t="s">
        <v>277</v>
      </c>
      <c r="B104" s="19" t="s">
        <v>278</v>
      </c>
      <c r="C104" s="82">
        <v>0</v>
      </c>
      <c r="D104" s="60">
        <v>0</v>
      </c>
      <c r="E104" s="60">
        <v>0</v>
      </c>
    </row>
    <row r="105" spans="1:5" ht="65.25" customHeight="1" hidden="1">
      <c r="A105" s="7" t="s">
        <v>221</v>
      </c>
      <c r="B105" s="19" t="s">
        <v>220</v>
      </c>
      <c r="C105" s="60">
        <v>0</v>
      </c>
      <c r="D105" s="60">
        <v>0</v>
      </c>
      <c r="E105" s="60">
        <v>0</v>
      </c>
    </row>
    <row r="106" spans="1:5" ht="24.75" customHeight="1" hidden="1">
      <c r="A106" s="97" t="s">
        <v>340</v>
      </c>
      <c r="B106" s="98" t="s">
        <v>341</v>
      </c>
      <c r="C106" s="77">
        <f>C107</f>
        <v>0</v>
      </c>
      <c r="D106" s="77">
        <f>D107</f>
        <v>0</v>
      </c>
      <c r="E106" s="77">
        <f>E107</f>
        <v>0</v>
      </c>
    </row>
    <row r="107" spans="1:5" ht="37.5" customHeight="1" hidden="1">
      <c r="A107" s="14" t="s">
        <v>342</v>
      </c>
      <c r="B107" s="22" t="s">
        <v>343</v>
      </c>
      <c r="C107" s="65">
        <v>0</v>
      </c>
      <c r="D107" s="65">
        <v>0</v>
      </c>
      <c r="E107" s="65">
        <v>0</v>
      </c>
    </row>
    <row r="108" spans="1:5" ht="12.75">
      <c r="A108" s="40" t="s">
        <v>109</v>
      </c>
      <c r="B108" s="46" t="s">
        <v>110</v>
      </c>
      <c r="C108" s="74">
        <f>C109+C136+C141+C149</f>
        <v>4846.4</v>
      </c>
      <c r="D108" s="74">
        <f>D109+D136+D141+D149</f>
        <v>4811.599999999999</v>
      </c>
      <c r="E108" s="74">
        <f>E109+E136+E141+E149</f>
        <v>4808.8</v>
      </c>
    </row>
    <row r="109" spans="1:5" ht="24.75" customHeight="1">
      <c r="A109" s="9" t="s">
        <v>303</v>
      </c>
      <c r="B109" s="24" t="s">
        <v>304</v>
      </c>
      <c r="C109" s="64">
        <f>C110+C112+C114+C117+C120+C122+C124+C126+C128+C130+C132+C134</f>
        <v>2337.2</v>
      </c>
      <c r="D109" s="64">
        <f>D110+D112+D114+D117+D120+D122+D124+D126+D128+D130+D132+D134</f>
        <v>2342.2</v>
      </c>
      <c r="E109" s="64">
        <f>E110+E112+E114+E117+E120+E122+E124+E126+E128+E130+E132+E134</f>
        <v>2339.2</v>
      </c>
    </row>
    <row r="110" spans="1:5" ht="39" customHeight="1">
      <c r="A110" s="9" t="s">
        <v>308</v>
      </c>
      <c r="B110" s="24" t="s">
        <v>402</v>
      </c>
      <c r="C110" s="64">
        <f>C111</f>
        <v>105.5</v>
      </c>
      <c r="D110" s="64">
        <f>D111</f>
        <v>107.7</v>
      </c>
      <c r="E110" s="64">
        <f>E111</f>
        <v>105</v>
      </c>
    </row>
    <row r="111" spans="1:5" ht="63.75" customHeight="1">
      <c r="A111" s="50" t="s">
        <v>305</v>
      </c>
      <c r="B111" s="52" t="s">
        <v>403</v>
      </c>
      <c r="C111" s="78">
        <v>105.5</v>
      </c>
      <c r="D111" s="78">
        <v>107.7</v>
      </c>
      <c r="E111" s="78">
        <v>105</v>
      </c>
    </row>
    <row r="112" spans="1:5" ht="63.75" customHeight="1">
      <c r="A112" s="9" t="s">
        <v>307</v>
      </c>
      <c r="B112" s="41" t="s">
        <v>404</v>
      </c>
      <c r="C112" s="80">
        <f>C113</f>
        <v>206.3</v>
      </c>
      <c r="D112" s="80">
        <f>D113</f>
        <v>212.8</v>
      </c>
      <c r="E112" s="80">
        <f>E113</f>
        <v>208.8</v>
      </c>
    </row>
    <row r="113" spans="1:5" ht="76.5" customHeight="1">
      <c r="A113" s="16" t="s">
        <v>306</v>
      </c>
      <c r="B113" s="51" t="s">
        <v>405</v>
      </c>
      <c r="C113" s="79">
        <v>206.3</v>
      </c>
      <c r="D113" s="79">
        <v>212.8</v>
      </c>
      <c r="E113" s="79">
        <v>208.8</v>
      </c>
    </row>
    <row r="114" spans="1:5" ht="39" customHeight="1">
      <c r="A114" s="9" t="s">
        <v>309</v>
      </c>
      <c r="B114" s="24" t="s">
        <v>406</v>
      </c>
      <c r="C114" s="80">
        <f>C115+C116</f>
        <v>108.3</v>
      </c>
      <c r="D114" s="80">
        <f>D115+D116</f>
        <v>108.3</v>
      </c>
      <c r="E114" s="80">
        <f>E115+E116</f>
        <v>108.3</v>
      </c>
    </row>
    <row r="115" spans="1:5" ht="63.75" customHeight="1">
      <c r="A115" s="14" t="s">
        <v>310</v>
      </c>
      <c r="B115" s="55" t="s">
        <v>407</v>
      </c>
      <c r="C115" s="81">
        <v>38.3</v>
      </c>
      <c r="D115" s="81">
        <v>38.3</v>
      </c>
      <c r="E115" s="81">
        <v>38.3</v>
      </c>
    </row>
    <row r="116" spans="1:5" ht="63.75" customHeight="1">
      <c r="A116" s="14" t="s">
        <v>344</v>
      </c>
      <c r="B116" s="115" t="s">
        <v>345</v>
      </c>
      <c r="C116" s="81">
        <v>70</v>
      </c>
      <c r="D116" s="81">
        <v>70</v>
      </c>
      <c r="E116" s="81">
        <v>70</v>
      </c>
    </row>
    <row r="117" spans="1:5" ht="51.75" customHeight="1">
      <c r="A117" s="9" t="s">
        <v>374</v>
      </c>
      <c r="B117" s="24" t="s">
        <v>408</v>
      </c>
      <c r="C117" s="80">
        <f>C118+C119</f>
        <v>83.2</v>
      </c>
      <c r="D117" s="80">
        <f>D118+D119</f>
        <v>83.2</v>
      </c>
      <c r="E117" s="80">
        <f>E118+E119</f>
        <v>83.2</v>
      </c>
    </row>
    <row r="118" spans="1:5" ht="66" customHeight="1">
      <c r="A118" s="14" t="s">
        <v>375</v>
      </c>
      <c r="B118" s="55" t="s">
        <v>409</v>
      </c>
      <c r="C118" s="81">
        <v>43.2</v>
      </c>
      <c r="D118" s="81">
        <v>43.2</v>
      </c>
      <c r="E118" s="81">
        <v>43.2</v>
      </c>
    </row>
    <row r="119" spans="1:5" ht="64.5" customHeight="1">
      <c r="A119" s="100" t="s">
        <v>346</v>
      </c>
      <c r="B119" s="101" t="s">
        <v>349</v>
      </c>
      <c r="C119" s="102">
        <v>40</v>
      </c>
      <c r="D119" s="102">
        <v>40</v>
      </c>
      <c r="E119" s="102">
        <v>40</v>
      </c>
    </row>
    <row r="120" spans="1:5" ht="51" customHeight="1">
      <c r="A120" s="9" t="s">
        <v>186</v>
      </c>
      <c r="B120" s="143" t="s">
        <v>330</v>
      </c>
      <c r="C120" s="80">
        <f>C121</f>
        <v>0.4</v>
      </c>
      <c r="D120" s="80">
        <f>D121</f>
        <v>0.4</v>
      </c>
      <c r="E120" s="80">
        <f>E121</f>
        <v>0.4</v>
      </c>
    </row>
    <row r="121" spans="1:5" ht="66" customHeight="1">
      <c r="A121" s="141" t="s">
        <v>180</v>
      </c>
      <c r="B121" s="144" t="s">
        <v>331</v>
      </c>
      <c r="C121" s="133">
        <v>0.4</v>
      </c>
      <c r="D121" s="142">
        <v>0.4</v>
      </c>
      <c r="E121" s="142">
        <v>0.4</v>
      </c>
    </row>
    <row r="122" spans="1:5" ht="39.75" customHeight="1">
      <c r="A122" s="9" t="s">
        <v>350</v>
      </c>
      <c r="B122" s="103" t="s">
        <v>351</v>
      </c>
      <c r="C122" s="80">
        <f>C123</f>
        <v>67.9</v>
      </c>
      <c r="D122" s="80">
        <f>D123</f>
        <v>67.9</v>
      </c>
      <c r="E122" s="80">
        <f>E123</f>
        <v>67.9</v>
      </c>
    </row>
    <row r="123" spans="1:5" ht="63.75" customHeight="1">
      <c r="A123" s="14" t="s">
        <v>352</v>
      </c>
      <c r="B123" s="115" t="s">
        <v>353</v>
      </c>
      <c r="C123" s="81">
        <v>67.9</v>
      </c>
      <c r="D123" s="81">
        <v>67.9</v>
      </c>
      <c r="E123" s="81">
        <v>67.9</v>
      </c>
    </row>
    <row r="124" spans="1:5" ht="39" customHeight="1">
      <c r="A124" s="9" t="s">
        <v>12</v>
      </c>
      <c r="B124" s="57" t="s">
        <v>13</v>
      </c>
      <c r="C124" s="80">
        <f>C125</f>
        <v>48.8</v>
      </c>
      <c r="D124" s="80">
        <f>D125</f>
        <v>48.8</v>
      </c>
      <c r="E124" s="80">
        <f>E125</f>
        <v>48.8</v>
      </c>
    </row>
    <row r="125" spans="1:5" ht="63.75" customHeight="1">
      <c r="A125" s="16" t="s">
        <v>10</v>
      </c>
      <c r="B125" s="51" t="s">
        <v>11</v>
      </c>
      <c r="C125" s="79">
        <v>48.8</v>
      </c>
      <c r="D125" s="79">
        <v>48.8</v>
      </c>
      <c r="E125" s="79">
        <v>48.8</v>
      </c>
    </row>
    <row r="126" spans="1:5" ht="52.5" customHeight="1">
      <c r="A126" s="9" t="s">
        <v>376</v>
      </c>
      <c r="B126" s="54" t="s">
        <v>410</v>
      </c>
      <c r="C126" s="80">
        <f>C127</f>
        <v>403.2</v>
      </c>
      <c r="D126" s="80">
        <f>D127</f>
        <v>403.2</v>
      </c>
      <c r="E126" s="80">
        <f>E127</f>
        <v>403.2</v>
      </c>
    </row>
    <row r="127" spans="1:5" ht="78.75" customHeight="1">
      <c r="A127" s="14" t="s">
        <v>377</v>
      </c>
      <c r="B127" s="35" t="s">
        <v>411</v>
      </c>
      <c r="C127" s="81">
        <v>403.2</v>
      </c>
      <c r="D127" s="81">
        <v>403.2</v>
      </c>
      <c r="E127" s="81">
        <v>403.2</v>
      </c>
    </row>
    <row r="128" spans="1:5" ht="51.75" customHeight="1">
      <c r="A128" s="9" t="s">
        <v>378</v>
      </c>
      <c r="B128" s="24" t="s">
        <v>412</v>
      </c>
      <c r="C128" s="80">
        <f>C129</f>
        <v>88.3</v>
      </c>
      <c r="D128" s="80">
        <f>D129</f>
        <v>88.3</v>
      </c>
      <c r="E128" s="80">
        <f>E129</f>
        <v>88.3</v>
      </c>
    </row>
    <row r="129" spans="1:5" ht="93" customHeight="1">
      <c r="A129" s="14" t="s">
        <v>379</v>
      </c>
      <c r="B129" s="55" t="s">
        <v>413</v>
      </c>
      <c r="C129" s="81">
        <v>88.3</v>
      </c>
      <c r="D129" s="81">
        <v>88.3</v>
      </c>
      <c r="E129" s="81">
        <v>88.3</v>
      </c>
    </row>
    <row r="130" spans="1:5" ht="51.75" customHeight="1">
      <c r="A130" s="9" t="s">
        <v>380</v>
      </c>
      <c r="B130" s="24" t="s">
        <v>414</v>
      </c>
      <c r="C130" s="80">
        <f>C131</f>
        <v>6.3</v>
      </c>
      <c r="D130" s="80">
        <f>D131</f>
        <v>6.3</v>
      </c>
      <c r="E130" s="80">
        <f>E131</f>
        <v>6.3</v>
      </c>
    </row>
    <row r="131" spans="1:5" ht="64.5" customHeight="1">
      <c r="A131" s="14" t="s">
        <v>381</v>
      </c>
      <c r="B131" s="55" t="s">
        <v>415</v>
      </c>
      <c r="C131" s="81">
        <v>6.3</v>
      </c>
      <c r="D131" s="81">
        <v>6.3</v>
      </c>
      <c r="E131" s="81">
        <v>6.3</v>
      </c>
    </row>
    <row r="132" spans="1:5" ht="39" customHeight="1">
      <c r="A132" s="9" t="s">
        <v>382</v>
      </c>
      <c r="B132" s="24" t="s">
        <v>416</v>
      </c>
      <c r="C132" s="64">
        <f>C133</f>
        <v>370.3</v>
      </c>
      <c r="D132" s="64">
        <f>D133</f>
        <v>364.3</v>
      </c>
      <c r="E132" s="64">
        <f>E133</f>
        <v>370.3</v>
      </c>
    </row>
    <row r="133" spans="1:6" ht="65.25" customHeight="1">
      <c r="A133" s="14" t="s">
        <v>383</v>
      </c>
      <c r="B133" s="55" t="s">
        <v>417</v>
      </c>
      <c r="C133" s="65">
        <v>370.3</v>
      </c>
      <c r="D133" s="65">
        <v>364.3</v>
      </c>
      <c r="E133" s="65">
        <v>370.3</v>
      </c>
      <c r="F133" t="s">
        <v>74</v>
      </c>
    </row>
    <row r="134" spans="1:5" ht="51.75" customHeight="1">
      <c r="A134" s="36" t="s">
        <v>385</v>
      </c>
      <c r="B134" s="93" t="s">
        <v>420</v>
      </c>
      <c r="C134" s="66">
        <f>C135</f>
        <v>848.7</v>
      </c>
      <c r="D134" s="66">
        <f>D135</f>
        <v>851</v>
      </c>
      <c r="E134" s="66">
        <f>E135</f>
        <v>848.7</v>
      </c>
    </row>
    <row r="135" spans="1:5" ht="78" customHeight="1">
      <c r="A135" s="7" t="s">
        <v>384</v>
      </c>
      <c r="B135" s="19" t="s">
        <v>421</v>
      </c>
      <c r="C135" s="60">
        <v>848.7</v>
      </c>
      <c r="D135" s="60">
        <v>851</v>
      </c>
      <c r="E135" s="60">
        <v>848.7</v>
      </c>
    </row>
    <row r="136" spans="1:5" ht="90" customHeight="1">
      <c r="A136" s="97" t="s">
        <v>422</v>
      </c>
      <c r="B136" s="137" t="s">
        <v>393</v>
      </c>
      <c r="C136" s="77">
        <f>C137+C139</f>
        <v>1499.4</v>
      </c>
      <c r="D136" s="77">
        <f>D137+D139</f>
        <v>1499.4</v>
      </c>
      <c r="E136" s="77">
        <f>E137+E139</f>
        <v>1499.4</v>
      </c>
    </row>
    <row r="137" spans="1:5" ht="39.75" customHeight="1" hidden="1">
      <c r="A137" s="9" t="s">
        <v>452</v>
      </c>
      <c r="B137" s="54" t="s">
        <v>451</v>
      </c>
      <c r="C137" s="64">
        <f>C138</f>
        <v>0</v>
      </c>
      <c r="D137" s="64">
        <f>D138</f>
        <v>0</v>
      </c>
      <c r="E137" s="64">
        <f>E138</f>
        <v>0</v>
      </c>
    </row>
    <row r="138" spans="1:5" ht="66" customHeight="1" hidden="1">
      <c r="A138" s="15" t="s">
        <v>1</v>
      </c>
      <c r="B138" s="136" t="s">
        <v>0</v>
      </c>
      <c r="C138" s="89">
        <v>0</v>
      </c>
      <c r="D138" s="89">
        <v>0</v>
      </c>
      <c r="E138" s="89">
        <v>0</v>
      </c>
    </row>
    <row r="139" spans="1:5" ht="65.25" customHeight="1">
      <c r="A139" s="6" t="s">
        <v>426</v>
      </c>
      <c r="B139" s="30" t="s">
        <v>425</v>
      </c>
      <c r="C139" s="67">
        <f>C140</f>
        <v>1499.4</v>
      </c>
      <c r="D139" s="67">
        <f>D140</f>
        <v>1499.4</v>
      </c>
      <c r="E139" s="67">
        <f>E140</f>
        <v>1499.4</v>
      </c>
    </row>
    <row r="140" spans="1:5" ht="51.75" customHeight="1">
      <c r="A140" s="7" t="s">
        <v>427</v>
      </c>
      <c r="B140" s="19" t="s">
        <v>428</v>
      </c>
      <c r="C140" s="60">
        <v>1499.4</v>
      </c>
      <c r="D140" s="60">
        <v>1499.4</v>
      </c>
      <c r="E140" s="60">
        <v>1499.4</v>
      </c>
    </row>
    <row r="141" spans="1:5" ht="14.25" customHeight="1">
      <c r="A141" s="6" t="s">
        <v>14</v>
      </c>
      <c r="B141" s="30" t="s">
        <v>15</v>
      </c>
      <c r="C141" s="67">
        <f>C144+C142+C146</f>
        <v>11.2</v>
      </c>
      <c r="D141" s="67">
        <f>D144+D142+D146</f>
        <v>6.6</v>
      </c>
      <c r="E141" s="67">
        <f>E144+E142+E146</f>
        <v>6.8</v>
      </c>
    </row>
    <row r="142" spans="1:5" ht="44.25" customHeight="1" hidden="1">
      <c r="A142" s="9" t="s">
        <v>354</v>
      </c>
      <c r="B142" s="114" t="s">
        <v>355</v>
      </c>
      <c r="C142" s="67">
        <f>C143</f>
        <v>0</v>
      </c>
      <c r="D142" s="67">
        <f>D143</f>
        <v>0</v>
      </c>
      <c r="E142" s="67">
        <f>E143</f>
        <v>0</v>
      </c>
    </row>
    <row r="143" spans="1:5" ht="45" customHeight="1" hidden="1">
      <c r="A143" s="138" t="s">
        <v>356</v>
      </c>
      <c r="B143" s="139" t="s">
        <v>357</v>
      </c>
      <c r="C143" s="62">
        <v>0</v>
      </c>
      <c r="D143" s="77">
        <v>0</v>
      </c>
      <c r="E143" s="77">
        <v>0</v>
      </c>
    </row>
    <row r="144" spans="1:5" ht="24" customHeight="1" hidden="1">
      <c r="A144" s="140" t="s">
        <v>322</v>
      </c>
      <c r="B144" s="54" t="s">
        <v>323</v>
      </c>
      <c r="C144" s="64">
        <f>C145</f>
        <v>0</v>
      </c>
      <c r="D144" s="64">
        <f>D145</f>
        <v>0</v>
      </c>
      <c r="E144" s="64">
        <f>E145</f>
        <v>0</v>
      </c>
    </row>
    <row r="145" spans="1:5" ht="129.75" customHeight="1" hidden="1">
      <c r="A145" s="104" t="s">
        <v>325</v>
      </c>
      <c r="B145" s="117" t="s">
        <v>324</v>
      </c>
      <c r="C145" s="65">
        <v>0</v>
      </c>
      <c r="D145" s="65">
        <v>0</v>
      </c>
      <c r="E145" s="65">
        <v>0</v>
      </c>
    </row>
    <row r="146" spans="1:5" ht="52.5" customHeight="1">
      <c r="A146" s="36" t="s">
        <v>17</v>
      </c>
      <c r="B146" s="93" t="s">
        <v>16</v>
      </c>
      <c r="C146" s="66">
        <f>C147+C148</f>
        <v>11.2</v>
      </c>
      <c r="D146" s="66">
        <f>D147+D148</f>
        <v>6.6</v>
      </c>
      <c r="E146" s="66">
        <f>E147+E148</f>
        <v>6.8</v>
      </c>
    </row>
    <row r="147" spans="1:5" ht="51" customHeight="1">
      <c r="A147" s="7" t="s">
        <v>358</v>
      </c>
      <c r="B147" s="105" t="s">
        <v>359</v>
      </c>
      <c r="C147" s="60">
        <v>6.2</v>
      </c>
      <c r="D147" s="60">
        <v>3.6</v>
      </c>
      <c r="E147" s="60">
        <v>4.8</v>
      </c>
    </row>
    <row r="148" spans="1:5" ht="65.25" customHeight="1">
      <c r="A148" s="7" t="s">
        <v>18</v>
      </c>
      <c r="B148" s="19" t="s">
        <v>19</v>
      </c>
      <c r="C148" s="60">
        <v>5</v>
      </c>
      <c r="D148" s="60">
        <v>3</v>
      </c>
      <c r="E148" s="60">
        <v>2</v>
      </c>
    </row>
    <row r="149" spans="1:5" ht="15.75" customHeight="1">
      <c r="A149" s="6" t="s">
        <v>21</v>
      </c>
      <c r="B149" s="30" t="s">
        <v>20</v>
      </c>
      <c r="C149" s="67">
        <f>C150</f>
        <v>998.6</v>
      </c>
      <c r="D149" s="67">
        <f>D150</f>
        <v>963.4</v>
      </c>
      <c r="E149" s="67">
        <f>E150</f>
        <v>963.4</v>
      </c>
    </row>
    <row r="150" spans="1:5" ht="91.5" customHeight="1">
      <c r="A150" s="7" t="s">
        <v>22</v>
      </c>
      <c r="B150" s="19" t="s">
        <v>27</v>
      </c>
      <c r="C150" s="60">
        <v>998.6</v>
      </c>
      <c r="D150" s="60">
        <v>963.4</v>
      </c>
      <c r="E150" s="60">
        <v>963.4</v>
      </c>
    </row>
    <row r="151" spans="1:5" ht="15.75" customHeight="1" hidden="1">
      <c r="A151" s="5" t="s">
        <v>360</v>
      </c>
      <c r="B151" s="106" t="s">
        <v>361</v>
      </c>
      <c r="C151" s="68">
        <f aca="true" t="shared" si="4" ref="C151:E152">C152</f>
        <v>0</v>
      </c>
      <c r="D151" s="68">
        <f t="shared" si="4"/>
        <v>0</v>
      </c>
      <c r="E151" s="68">
        <f t="shared" si="4"/>
        <v>0</v>
      </c>
    </row>
    <row r="152" spans="1:5" ht="15.75" customHeight="1" hidden="1">
      <c r="A152" s="107" t="s">
        <v>362</v>
      </c>
      <c r="B152" s="95" t="s">
        <v>363</v>
      </c>
      <c r="C152" s="108">
        <f t="shared" si="4"/>
        <v>0</v>
      </c>
      <c r="D152" s="108">
        <f t="shared" si="4"/>
        <v>0</v>
      </c>
      <c r="E152" s="108">
        <f t="shared" si="4"/>
        <v>0</v>
      </c>
    </row>
    <row r="153" spans="1:5" ht="15.75" customHeight="1" hidden="1">
      <c r="A153" s="7" t="s">
        <v>364</v>
      </c>
      <c r="B153" s="109" t="s">
        <v>365</v>
      </c>
      <c r="C153" s="60">
        <v>0</v>
      </c>
      <c r="D153" s="60">
        <v>0</v>
      </c>
      <c r="E153" s="60">
        <v>0</v>
      </c>
    </row>
    <row r="154" spans="1:5" ht="17.25" customHeight="1">
      <c r="A154" s="5" t="s">
        <v>111</v>
      </c>
      <c r="B154" s="23" t="s">
        <v>112</v>
      </c>
      <c r="C154" s="68">
        <f>C155+C236</f>
        <v>1300342.923</v>
      </c>
      <c r="D154" s="68">
        <f>D155+D236</f>
        <v>1144577.649</v>
      </c>
      <c r="E154" s="68">
        <f>E155+E236</f>
        <v>1191640.3519999997</v>
      </c>
    </row>
    <row r="155" spans="1:5" ht="28.5" customHeight="1">
      <c r="A155" s="97" t="s">
        <v>113</v>
      </c>
      <c r="B155" s="18" t="s">
        <v>205</v>
      </c>
      <c r="C155" s="67">
        <f>C156+C159+C195+C217</f>
        <v>1291342.923</v>
      </c>
      <c r="D155" s="67">
        <f>D156+D159+D195+D217</f>
        <v>1144577.649</v>
      </c>
      <c r="E155" s="67">
        <f>E156+E159+E195+E217</f>
        <v>1191640.3519999997</v>
      </c>
    </row>
    <row r="156" spans="1:5" ht="17.25" customHeight="1" hidden="1">
      <c r="A156" s="9" t="s">
        <v>387</v>
      </c>
      <c r="B156" s="110" t="s">
        <v>386</v>
      </c>
      <c r="C156" s="67">
        <f aca="true" t="shared" si="5" ref="C156:E157">C157</f>
        <v>0</v>
      </c>
      <c r="D156" s="67">
        <f t="shared" si="5"/>
        <v>0</v>
      </c>
      <c r="E156" s="67">
        <f t="shared" si="5"/>
        <v>0</v>
      </c>
    </row>
    <row r="157" spans="1:5" ht="28.5" customHeight="1" hidden="1">
      <c r="A157" s="9" t="s">
        <v>389</v>
      </c>
      <c r="B157" s="110" t="s">
        <v>388</v>
      </c>
      <c r="C157" s="67">
        <f t="shared" si="5"/>
        <v>0</v>
      </c>
      <c r="D157" s="67">
        <f t="shared" si="5"/>
        <v>0</v>
      </c>
      <c r="E157" s="67">
        <f t="shared" si="5"/>
        <v>0</v>
      </c>
    </row>
    <row r="158" spans="1:5" ht="26.25" customHeight="1" hidden="1">
      <c r="A158" s="53" t="s">
        <v>390</v>
      </c>
      <c r="B158" s="21" t="s">
        <v>391</v>
      </c>
      <c r="C158" s="62">
        <v>0</v>
      </c>
      <c r="D158" s="62">
        <v>0</v>
      </c>
      <c r="E158" s="62">
        <v>0</v>
      </c>
    </row>
    <row r="159" spans="1:5" ht="25.5" customHeight="1">
      <c r="A159" s="17" t="s">
        <v>43</v>
      </c>
      <c r="B159" s="28" t="s">
        <v>42</v>
      </c>
      <c r="C159" s="63">
        <f>C160+C164+C170+C172++C174+C176+C178+C180</f>
        <v>432103.116</v>
      </c>
      <c r="D159" s="63">
        <f>D160+D164+D170+D172++D174+D176+D178+D180</f>
        <v>287340.22000000003</v>
      </c>
      <c r="E159" s="63">
        <f>E160+E164+E170+E172++E174+E176+E178+E180</f>
        <v>347611.42</v>
      </c>
    </row>
    <row r="160" spans="1:5" ht="26.25" customHeight="1" hidden="1">
      <c r="A160" s="9" t="s">
        <v>366</v>
      </c>
      <c r="B160" s="24" t="s">
        <v>367</v>
      </c>
      <c r="C160" s="64">
        <f>C161</f>
        <v>0</v>
      </c>
      <c r="D160" s="64">
        <f>D161</f>
        <v>0</v>
      </c>
      <c r="E160" s="64">
        <f>E161</f>
        <v>0</v>
      </c>
    </row>
    <row r="161" spans="1:5" ht="28.5" customHeight="1" hidden="1">
      <c r="A161" s="123" t="s">
        <v>368</v>
      </c>
      <c r="B161" s="98" t="s">
        <v>369</v>
      </c>
      <c r="C161" s="124">
        <f>C162+C163</f>
        <v>0</v>
      </c>
      <c r="D161" s="124">
        <f>D162+D163</f>
        <v>0</v>
      </c>
      <c r="E161" s="124">
        <f>E162+E163</f>
        <v>0</v>
      </c>
    </row>
    <row r="162" spans="1:5" ht="50.25" customHeight="1" hidden="1">
      <c r="A162" s="14" t="s">
        <v>444</v>
      </c>
      <c r="B162" s="22" t="s">
        <v>445</v>
      </c>
      <c r="C162" s="65">
        <v>0</v>
      </c>
      <c r="D162" s="65">
        <v>0</v>
      </c>
      <c r="E162" s="65">
        <v>0</v>
      </c>
    </row>
    <row r="163" spans="1:5" ht="52.5" customHeight="1" hidden="1">
      <c r="A163" s="14" t="s">
        <v>168</v>
      </c>
      <c r="B163" s="22" t="s">
        <v>23</v>
      </c>
      <c r="C163" s="65">
        <v>0</v>
      </c>
      <c r="D163" s="65">
        <v>0</v>
      </c>
      <c r="E163" s="65">
        <v>0</v>
      </c>
    </row>
    <row r="164" spans="1:5" ht="64.5" customHeight="1">
      <c r="A164" s="9" t="s">
        <v>433</v>
      </c>
      <c r="B164" s="57" t="s">
        <v>434</v>
      </c>
      <c r="C164" s="64">
        <f>C165</f>
        <v>139852.99999999997</v>
      </c>
      <c r="D164" s="64">
        <f>D165</f>
        <v>145447.1</v>
      </c>
      <c r="E164" s="64">
        <f>E165</f>
        <v>148378.59999999998</v>
      </c>
    </row>
    <row r="165" spans="1:5" ht="63.75" customHeight="1">
      <c r="A165" s="9" t="s">
        <v>435</v>
      </c>
      <c r="B165" s="57" t="s">
        <v>436</v>
      </c>
      <c r="C165" s="64">
        <f>C166+C167+C168+C169</f>
        <v>139852.99999999997</v>
      </c>
      <c r="D165" s="64">
        <f>D166+D167+D168+D169</f>
        <v>145447.1</v>
      </c>
      <c r="E165" s="64">
        <f>E166+E167+E168+E169</f>
        <v>148378.59999999998</v>
      </c>
    </row>
    <row r="166" spans="1:5" ht="102.75" customHeight="1">
      <c r="A166" s="14" t="s">
        <v>447</v>
      </c>
      <c r="B166" s="55" t="s">
        <v>326</v>
      </c>
      <c r="C166" s="81">
        <v>22912.8</v>
      </c>
      <c r="D166" s="81">
        <v>23829.3</v>
      </c>
      <c r="E166" s="81">
        <v>24782.5</v>
      </c>
    </row>
    <row r="167" spans="1:5" ht="116.25" customHeight="1" hidden="1">
      <c r="A167" s="14" t="s">
        <v>202</v>
      </c>
      <c r="B167" s="55" t="s">
        <v>203</v>
      </c>
      <c r="C167" s="81">
        <v>0</v>
      </c>
      <c r="D167" s="81">
        <v>0</v>
      </c>
      <c r="E167" s="81">
        <v>0</v>
      </c>
    </row>
    <row r="168" spans="1:5" ht="90.75" customHeight="1">
      <c r="A168" s="14" t="s">
        <v>448</v>
      </c>
      <c r="B168" s="55" t="s">
        <v>5</v>
      </c>
      <c r="C168" s="81">
        <v>111230.4</v>
      </c>
      <c r="D168" s="81">
        <v>115679.6</v>
      </c>
      <c r="E168" s="81">
        <v>117420.3</v>
      </c>
    </row>
    <row r="169" spans="1:5" ht="104.25" customHeight="1">
      <c r="A169" s="53" t="s">
        <v>437</v>
      </c>
      <c r="B169" s="125" t="s">
        <v>440</v>
      </c>
      <c r="C169" s="126">
        <v>5709.8</v>
      </c>
      <c r="D169" s="126">
        <v>5938.2</v>
      </c>
      <c r="E169" s="126">
        <v>6175.8</v>
      </c>
    </row>
    <row r="170" spans="1:5" ht="39" customHeight="1">
      <c r="A170" s="9" t="s">
        <v>210</v>
      </c>
      <c r="B170" s="57" t="s">
        <v>211</v>
      </c>
      <c r="C170" s="64">
        <f>C171</f>
        <v>40098.6</v>
      </c>
      <c r="D170" s="64">
        <f>D171</f>
        <v>40098.6</v>
      </c>
      <c r="E170" s="64">
        <f>E171</f>
        <v>38771.2</v>
      </c>
    </row>
    <row r="171" spans="1:5" ht="50.25" customHeight="1">
      <c r="A171" s="14" t="s">
        <v>212</v>
      </c>
      <c r="B171" s="55" t="s">
        <v>213</v>
      </c>
      <c r="C171" s="65">
        <v>40098.6</v>
      </c>
      <c r="D171" s="65">
        <v>40098.6</v>
      </c>
      <c r="E171" s="65">
        <v>38771.2</v>
      </c>
    </row>
    <row r="172" spans="1:5" ht="23.25" customHeight="1">
      <c r="A172" s="120" t="s">
        <v>441</v>
      </c>
      <c r="B172" s="93" t="s">
        <v>442</v>
      </c>
      <c r="C172" s="66">
        <f>C173</f>
        <v>5265.036</v>
      </c>
      <c r="D172" s="66">
        <f>D173</f>
        <v>0</v>
      </c>
      <c r="E172" s="66">
        <f>E173</f>
        <v>0</v>
      </c>
    </row>
    <row r="173" spans="1:5" ht="24" customHeight="1">
      <c r="A173" s="14" t="s">
        <v>443</v>
      </c>
      <c r="B173" s="122" t="s">
        <v>446</v>
      </c>
      <c r="C173" s="60">
        <v>5265.036</v>
      </c>
      <c r="D173" s="60">
        <v>0</v>
      </c>
      <c r="E173" s="60">
        <v>0</v>
      </c>
    </row>
    <row r="174" spans="1:5" ht="15" customHeight="1">
      <c r="A174" s="120" t="s">
        <v>160</v>
      </c>
      <c r="B174" s="116" t="s">
        <v>159</v>
      </c>
      <c r="C174" s="77">
        <f>C175</f>
        <v>1249.38</v>
      </c>
      <c r="D174" s="77">
        <f>D175</f>
        <v>697.42</v>
      </c>
      <c r="E174" s="77">
        <f>E175</f>
        <v>58830.22</v>
      </c>
    </row>
    <row r="175" spans="1:5" ht="27" customHeight="1">
      <c r="A175" s="14" t="s">
        <v>146</v>
      </c>
      <c r="B175" s="121" t="s">
        <v>161</v>
      </c>
      <c r="C175" s="65">
        <v>1249.38</v>
      </c>
      <c r="D175" s="65">
        <v>697.42</v>
      </c>
      <c r="E175" s="65">
        <v>58830.22</v>
      </c>
    </row>
    <row r="176" spans="1:5" ht="25.5" customHeight="1">
      <c r="A176" s="9" t="s">
        <v>183</v>
      </c>
      <c r="B176" s="54" t="s">
        <v>182</v>
      </c>
      <c r="C176" s="64">
        <f>C177</f>
        <v>0</v>
      </c>
      <c r="D176" s="64">
        <f>D177</f>
        <v>1483.5</v>
      </c>
      <c r="E176" s="64">
        <f>E177</f>
        <v>1978</v>
      </c>
    </row>
    <row r="177" spans="1:5" ht="37.5" customHeight="1">
      <c r="A177" s="14" t="s">
        <v>184</v>
      </c>
      <c r="B177" s="117" t="s">
        <v>185</v>
      </c>
      <c r="C177" s="65">
        <v>0</v>
      </c>
      <c r="D177" s="65">
        <v>1483.5</v>
      </c>
      <c r="E177" s="65">
        <v>1978</v>
      </c>
    </row>
    <row r="178" spans="1:5" ht="24" customHeight="1">
      <c r="A178" s="9" t="s">
        <v>163</v>
      </c>
      <c r="B178" s="54" t="s">
        <v>162</v>
      </c>
      <c r="C178" s="64">
        <f>C179</f>
        <v>136647.8</v>
      </c>
      <c r="D178" s="64">
        <f>D179</f>
        <v>0</v>
      </c>
      <c r="E178" s="64">
        <f>E179</f>
        <v>0</v>
      </c>
    </row>
    <row r="179" spans="1:5" ht="25.5" customHeight="1">
      <c r="A179" s="14" t="s">
        <v>158</v>
      </c>
      <c r="B179" s="117" t="s">
        <v>164</v>
      </c>
      <c r="C179" s="65">
        <v>136647.8</v>
      </c>
      <c r="D179" s="65">
        <v>0</v>
      </c>
      <c r="E179" s="65">
        <v>0</v>
      </c>
    </row>
    <row r="180" spans="1:5" ht="17.25" customHeight="1">
      <c r="A180" s="36" t="s">
        <v>6</v>
      </c>
      <c r="B180" s="39" t="s">
        <v>7</v>
      </c>
      <c r="C180" s="66">
        <f>C181</f>
        <v>108989.3</v>
      </c>
      <c r="D180" s="66">
        <f>D181</f>
        <v>99613.6</v>
      </c>
      <c r="E180" s="66">
        <f>E181</f>
        <v>99653.4</v>
      </c>
    </row>
    <row r="181" spans="1:5" ht="17.25" customHeight="1">
      <c r="A181" s="90" t="s">
        <v>8</v>
      </c>
      <c r="B181" s="56" t="s">
        <v>9</v>
      </c>
      <c r="C181" s="77">
        <f>SUM(C182:C194)</f>
        <v>108989.3</v>
      </c>
      <c r="D181" s="77">
        <f>SUM(D182:D194)</f>
        <v>99613.6</v>
      </c>
      <c r="E181" s="77">
        <f>SUM(E182:E194)</f>
        <v>99653.4</v>
      </c>
    </row>
    <row r="182" spans="1:5" ht="26.25" customHeight="1">
      <c r="A182" s="15" t="s">
        <v>28</v>
      </c>
      <c r="B182" s="20" t="s">
        <v>29</v>
      </c>
      <c r="C182" s="60">
        <v>849.2</v>
      </c>
      <c r="D182" s="60">
        <v>849.2</v>
      </c>
      <c r="E182" s="60">
        <v>849.2</v>
      </c>
    </row>
    <row r="183" spans="1:5" ht="38.25" customHeight="1">
      <c r="A183" s="15" t="s">
        <v>30</v>
      </c>
      <c r="B183" s="20" t="s">
        <v>31</v>
      </c>
      <c r="C183" s="60">
        <v>887.4</v>
      </c>
      <c r="D183" s="60">
        <v>925.6</v>
      </c>
      <c r="E183" s="60">
        <v>965.4</v>
      </c>
    </row>
    <row r="184" spans="1:5" ht="26.25" customHeight="1">
      <c r="A184" s="15" t="s">
        <v>32</v>
      </c>
      <c r="B184" s="20" t="s">
        <v>33</v>
      </c>
      <c r="C184" s="60">
        <v>5864.2</v>
      </c>
      <c r="D184" s="60">
        <v>5864.2</v>
      </c>
      <c r="E184" s="60">
        <v>5864.2</v>
      </c>
    </row>
    <row r="185" spans="1:5" ht="77.25" customHeight="1">
      <c r="A185" s="15" t="s">
        <v>34</v>
      </c>
      <c r="B185" s="20" t="s">
        <v>35</v>
      </c>
      <c r="C185" s="60">
        <v>2085</v>
      </c>
      <c r="D185" s="60">
        <v>2085</v>
      </c>
      <c r="E185" s="60">
        <v>2085</v>
      </c>
    </row>
    <row r="186" spans="1:5" ht="37.5" customHeight="1">
      <c r="A186" s="15" t="s">
        <v>394</v>
      </c>
      <c r="B186" s="87" t="s">
        <v>395</v>
      </c>
      <c r="C186" s="62">
        <v>377.7</v>
      </c>
      <c r="D186" s="62">
        <v>0</v>
      </c>
      <c r="E186" s="62">
        <v>0</v>
      </c>
    </row>
    <row r="187" spans="1:5" ht="28.5" customHeight="1" hidden="1">
      <c r="A187" s="118" t="s">
        <v>396</v>
      </c>
      <c r="B187" s="119" t="s">
        <v>399</v>
      </c>
      <c r="C187" s="84">
        <v>0</v>
      </c>
      <c r="D187" s="84">
        <v>0</v>
      </c>
      <c r="E187" s="84">
        <v>0</v>
      </c>
    </row>
    <row r="188" spans="1:5" ht="38.25" customHeight="1">
      <c r="A188" s="58" t="s">
        <v>36</v>
      </c>
      <c r="B188" s="87" t="s">
        <v>37</v>
      </c>
      <c r="C188" s="69">
        <v>480</v>
      </c>
      <c r="D188" s="69">
        <v>480</v>
      </c>
      <c r="E188" s="69">
        <v>480</v>
      </c>
    </row>
    <row r="189" spans="1:5" ht="42.75" customHeight="1" hidden="1">
      <c r="A189" s="14" t="s">
        <v>370</v>
      </c>
      <c r="B189" s="111" t="s">
        <v>371</v>
      </c>
      <c r="C189" s="65">
        <v>0</v>
      </c>
      <c r="D189" s="65">
        <v>0</v>
      </c>
      <c r="E189" s="65">
        <v>0</v>
      </c>
    </row>
    <row r="190" spans="1:5" ht="39.75" customHeight="1">
      <c r="A190" s="14" t="s">
        <v>38</v>
      </c>
      <c r="B190" s="22" t="s">
        <v>39</v>
      </c>
      <c r="C190" s="65">
        <v>35113.5</v>
      </c>
      <c r="D190" s="65">
        <v>35113.5</v>
      </c>
      <c r="E190" s="65">
        <v>35113.5</v>
      </c>
    </row>
    <row r="191" spans="1:5" ht="37.5" customHeight="1">
      <c r="A191" s="14" t="s">
        <v>40</v>
      </c>
      <c r="B191" s="22" t="s">
        <v>41</v>
      </c>
      <c r="C191" s="65">
        <v>54296.1</v>
      </c>
      <c r="D191" s="65">
        <v>54296.1</v>
      </c>
      <c r="E191" s="65">
        <v>54296.1</v>
      </c>
    </row>
    <row r="192" spans="1:5" ht="17.25" customHeight="1" hidden="1">
      <c r="A192" s="14" t="s">
        <v>169</v>
      </c>
      <c r="B192" s="87" t="s">
        <v>170</v>
      </c>
      <c r="C192" s="81">
        <v>0</v>
      </c>
      <c r="D192" s="81">
        <v>0</v>
      </c>
      <c r="E192" s="81">
        <v>0</v>
      </c>
    </row>
    <row r="193" spans="1:5" ht="21" customHeight="1" hidden="1">
      <c r="A193" s="14" t="s">
        <v>157</v>
      </c>
      <c r="B193" s="87" t="s">
        <v>165</v>
      </c>
      <c r="C193" s="81">
        <v>0</v>
      </c>
      <c r="D193" s="81">
        <v>0</v>
      </c>
      <c r="E193" s="81">
        <v>0</v>
      </c>
    </row>
    <row r="194" spans="1:5" ht="63.75" customHeight="1">
      <c r="A194" s="14" t="s">
        <v>157</v>
      </c>
      <c r="B194" s="87" t="s">
        <v>439</v>
      </c>
      <c r="C194" s="81">
        <v>9036.2</v>
      </c>
      <c r="D194" s="81">
        <v>0</v>
      </c>
      <c r="E194" s="81">
        <v>0</v>
      </c>
    </row>
    <row r="195" spans="1:5" ht="24.75" customHeight="1">
      <c r="A195" s="12" t="s">
        <v>280</v>
      </c>
      <c r="B195" s="26" t="s">
        <v>226</v>
      </c>
      <c r="C195" s="76">
        <f>C196+C198+C200+C202+C204+C206+C208</f>
        <v>823851.2</v>
      </c>
      <c r="D195" s="76">
        <f>D196+D198+D200+D202+D204+D206+D208</f>
        <v>840520.6000000001</v>
      </c>
      <c r="E195" s="76">
        <f>E196+E198+E200+E202+E204+E206+E208</f>
        <v>827264.3999999999</v>
      </c>
    </row>
    <row r="196" spans="1:5" ht="51" customHeight="1">
      <c r="A196" s="6" t="s">
        <v>281</v>
      </c>
      <c r="B196" s="18" t="s">
        <v>198</v>
      </c>
      <c r="C196" s="67">
        <f>C197</f>
        <v>19612.5</v>
      </c>
      <c r="D196" s="67">
        <f>D197</f>
        <v>19612.5</v>
      </c>
      <c r="E196" s="67">
        <f>E197</f>
        <v>19612.5</v>
      </c>
    </row>
    <row r="197" spans="1:5" ht="63.75" customHeight="1">
      <c r="A197" s="7" t="s">
        <v>282</v>
      </c>
      <c r="B197" s="20" t="s">
        <v>199</v>
      </c>
      <c r="C197" s="82">
        <v>19612.5</v>
      </c>
      <c r="D197" s="82">
        <v>19612.5</v>
      </c>
      <c r="E197" s="82">
        <v>19612.5</v>
      </c>
    </row>
    <row r="198" spans="1:5" ht="51.75" customHeight="1">
      <c r="A198" s="6" t="s">
        <v>283</v>
      </c>
      <c r="B198" s="18" t="s">
        <v>140</v>
      </c>
      <c r="C198" s="83">
        <f>C199</f>
        <v>0</v>
      </c>
      <c r="D198" s="83">
        <f>D199</f>
        <v>9149.6</v>
      </c>
      <c r="E198" s="83">
        <f>E199</f>
        <v>2287.4</v>
      </c>
    </row>
    <row r="199" spans="1:5" ht="51.75" customHeight="1">
      <c r="A199" s="7" t="s">
        <v>284</v>
      </c>
      <c r="B199" s="20" t="s">
        <v>139</v>
      </c>
      <c r="C199" s="82">
        <v>0</v>
      </c>
      <c r="D199" s="82">
        <v>9149.6</v>
      </c>
      <c r="E199" s="82">
        <v>2287.4</v>
      </c>
    </row>
    <row r="200" spans="1:5" ht="39.75" customHeight="1">
      <c r="A200" s="6" t="s">
        <v>285</v>
      </c>
      <c r="B200" s="18" t="s">
        <v>246</v>
      </c>
      <c r="C200" s="83">
        <f>C201</f>
        <v>3.2</v>
      </c>
      <c r="D200" s="83">
        <f>D201</f>
        <v>3.4</v>
      </c>
      <c r="E200" s="83">
        <f>E201</f>
        <v>3</v>
      </c>
    </row>
    <row r="201" spans="1:5" ht="51.75" customHeight="1">
      <c r="A201" s="7" t="s">
        <v>286</v>
      </c>
      <c r="B201" s="20" t="s">
        <v>245</v>
      </c>
      <c r="C201" s="82">
        <v>3.2</v>
      </c>
      <c r="D201" s="82">
        <v>3.4</v>
      </c>
      <c r="E201" s="82">
        <v>3</v>
      </c>
    </row>
    <row r="202" spans="1:5" ht="90.75" customHeight="1">
      <c r="A202" s="6" t="s">
        <v>214</v>
      </c>
      <c r="B202" s="146" t="s">
        <v>397</v>
      </c>
      <c r="C202" s="83">
        <f>C203</f>
        <v>37526.1</v>
      </c>
      <c r="D202" s="83">
        <f>D203</f>
        <v>37526.1</v>
      </c>
      <c r="E202" s="83">
        <f>E203</f>
        <v>37526.1</v>
      </c>
    </row>
    <row r="203" spans="1:5" ht="93.75" customHeight="1">
      <c r="A203" s="10" t="s">
        <v>215</v>
      </c>
      <c r="B203" s="148" t="s">
        <v>398</v>
      </c>
      <c r="C203" s="147">
        <v>37526.1</v>
      </c>
      <c r="D203" s="82">
        <v>37526.1</v>
      </c>
      <c r="E203" s="82">
        <v>37526.1</v>
      </c>
    </row>
    <row r="204" spans="1:5" ht="26.25" customHeight="1" hidden="1">
      <c r="A204" s="6" t="s">
        <v>217</v>
      </c>
      <c r="B204" s="39" t="s">
        <v>216</v>
      </c>
      <c r="C204" s="83">
        <f>C205</f>
        <v>0</v>
      </c>
      <c r="D204" s="83">
        <f>D205</f>
        <v>0</v>
      </c>
      <c r="E204" s="83">
        <f>E205</f>
        <v>0</v>
      </c>
    </row>
    <row r="205" spans="1:5" ht="24.75" customHeight="1" hidden="1">
      <c r="A205" s="7" t="s">
        <v>219</v>
      </c>
      <c r="B205" s="20" t="s">
        <v>218</v>
      </c>
      <c r="C205" s="82">
        <v>0</v>
      </c>
      <c r="D205" s="82">
        <v>0</v>
      </c>
      <c r="E205" s="82">
        <v>0</v>
      </c>
    </row>
    <row r="206" spans="1:7" ht="25.5">
      <c r="A206" s="6" t="s">
        <v>287</v>
      </c>
      <c r="B206" s="18" t="s">
        <v>114</v>
      </c>
      <c r="C206" s="83">
        <f>C207</f>
        <v>3758.9</v>
      </c>
      <c r="D206" s="83">
        <f>D207</f>
        <v>3965.6</v>
      </c>
      <c r="E206" s="83">
        <f>E207</f>
        <v>3965.6</v>
      </c>
      <c r="G206" t="s">
        <v>74</v>
      </c>
    </row>
    <row r="207" spans="1:5" ht="25.5" customHeight="1">
      <c r="A207" s="7" t="s">
        <v>288</v>
      </c>
      <c r="B207" s="20" t="s">
        <v>201</v>
      </c>
      <c r="C207" s="82">
        <v>3758.9</v>
      </c>
      <c r="D207" s="82">
        <v>3965.6</v>
      </c>
      <c r="E207" s="82">
        <v>3965.6</v>
      </c>
    </row>
    <row r="208" spans="1:5" ht="12.75">
      <c r="A208" s="6" t="s">
        <v>289</v>
      </c>
      <c r="B208" s="18" t="s">
        <v>115</v>
      </c>
      <c r="C208" s="83">
        <f>C209</f>
        <v>762950.5</v>
      </c>
      <c r="D208" s="83">
        <f>D209</f>
        <v>770263.4</v>
      </c>
      <c r="E208" s="83">
        <f>E209</f>
        <v>763869.7999999999</v>
      </c>
    </row>
    <row r="209" spans="1:5" ht="12.75">
      <c r="A209" s="6" t="s">
        <v>290</v>
      </c>
      <c r="B209" s="18" t="s">
        <v>116</v>
      </c>
      <c r="C209" s="83">
        <f>C210+C211+C213+C214+C212+C215+C216</f>
        <v>762950.5</v>
      </c>
      <c r="D209" s="83">
        <f>D210+D211+D213+D214+D212+D215+D216</f>
        <v>770263.4</v>
      </c>
      <c r="E209" s="83">
        <f>E210+E211+E213+E214+E212+E215+E216</f>
        <v>763869.7999999999</v>
      </c>
    </row>
    <row r="210" spans="1:5" ht="51.75" customHeight="1">
      <c r="A210" s="7" t="s">
        <v>291</v>
      </c>
      <c r="B210" s="20" t="s">
        <v>298</v>
      </c>
      <c r="C210" s="82">
        <v>745.6</v>
      </c>
      <c r="D210" s="82">
        <v>752.6</v>
      </c>
      <c r="E210" s="82">
        <v>759.8</v>
      </c>
    </row>
    <row r="211" spans="1:5" ht="90.75" customHeight="1">
      <c r="A211" s="7" t="s">
        <v>292</v>
      </c>
      <c r="B211" s="20" t="s">
        <v>222</v>
      </c>
      <c r="C211" s="82">
        <v>470331.9</v>
      </c>
      <c r="D211" s="82">
        <v>470331.9</v>
      </c>
      <c r="E211" s="82">
        <v>470331.9</v>
      </c>
    </row>
    <row r="212" spans="1:5" ht="50.25" customHeight="1">
      <c r="A212" s="13" t="s">
        <v>293</v>
      </c>
      <c r="B212" s="21" t="s">
        <v>190</v>
      </c>
      <c r="C212" s="84">
        <v>11026</v>
      </c>
      <c r="D212" s="84">
        <v>11467</v>
      </c>
      <c r="E212" s="84">
        <v>11925.7</v>
      </c>
    </row>
    <row r="213" spans="1:7" ht="66" customHeight="1">
      <c r="A213" s="14" t="s">
        <v>294</v>
      </c>
      <c r="B213" s="22" t="s">
        <v>327</v>
      </c>
      <c r="C213" s="81">
        <v>319.5</v>
      </c>
      <c r="D213" s="81">
        <v>322.2</v>
      </c>
      <c r="E213" s="81">
        <v>324.9</v>
      </c>
      <c r="G213" t="s">
        <v>74</v>
      </c>
    </row>
    <row r="214" spans="1:5" ht="52.5" customHeight="1">
      <c r="A214" s="14" t="s">
        <v>295</v>
      </c>
      <c r="B214" s="22" t="s">
        <v>223</v>
      </c>
      <c r="C214" s="81">
        <v>269078.1</v>
      </c>
      <c r="D214" s="81">
        <v>269078.1</v>
      </c>
      <c r="E214" s="81">
        <v>269078.1</v>
      </c>
    </row>
    <row r="215" spans="1:5" ht="91.5" customHeight="1">
      <c r="A215" s="34" t="s">
        <v>296</v>
      </c>
      <c r="B215" s="22" t="s">
        <v>299</v>
      </c>
      <c r="C215" s="85">
        <v>9162</v>
      </c>
      <c r="D215" s="86">
        <v>9162</v>
      </c>
      <c r="E215" s="86">
        <v>9162</v>
      </c>
    </row>
    <row r="216" spans="1:5" ht="90.75" customHeight="1">
      <c r="A216" s="14" t="s">
        <v>297</v>
      </c>
      <c r="B216" s="22" t="s">
        <v>279</v>
      </c>
      <c r="C216" s="81">
        <v>2287.4</v>
      </c>
      <c r="D216" s="81">
        <v>9149.6</v>
      </c>
      <c r="E216" s="81">
        <v>2287.4</v>
      </c>
    </row>
    <row r="217" spans="1:5" ht="15.75" customHeight="1">
      <c r="A217" s="17" t="s">
        <v>45</v>
      </c>
      <c r="B217" s="28" t="s">
        <v>44</v>
      </c>
      <c r="C217" s="88">
        <f>C218+C229+C231</f>
        <v>35388.606999999996</v>
      </c>
      <c r="D217" s="88">
        <f>D218+D229+D231</f>
        <v>16716.829</v>
      </c>
      <c r="E217" s="88">
        <f>E218+E229+E231</f>
        <v>16764.532000000003</v>
      </c>
    </row>
    <row r="218" spans="1:5" ht="52.5" customHeight="1">
      <c r="A218" s="9" t="s">
        <v>51</v>
      </c>
      <c r="B218" s="24" t="s">
        <v>50</v>
      </c>
      <c r="C218" s="80">
        <f>C219</f>
        <v>35148.606999999996</v>
      </c>
      <c r="D218" s="80">
        <f>D219</f>
        <v>16716.829</v>
      </c>
      <c r="E218" s="80">
        <f>E219</f>
        <v>16764.532000000003</v>
      </c>
    </row>
    <row r="219" spans="1:5" ht="51" customHeight="1">
      <c r="A219" s="9" t="s">
        <v>54</v>
      </c>
      <c r="B219" s="24" t="s">
        <v>53</v>
      </c>
      <c r="C219" s="80">
        <f>C220+C221+C222+C223+C224+C225+C226+C228</f>
        <v>35148.606999999996</v>
      </c>
      <c r="D219" s="80">
        <f>D220+D221+D222+D223+D224+D225+D226+D228</f>
        <v>16716.829</v>
      </c>
      <c r="E219" s="80">
        <f>E220+E221+E222+E223+E224+E225+E226+E228</f>
        <v>16764.532000000003</v>
      </c>
    </row>
    <row r="220" spans="1:5" ht="87.75" customHeight="1" hidden="1">
      <c r="A220" s="14" t="s">
        <v>25</v>
      </c>
      <c r="B220" s="22" t="s">
        <v>26</v>
      </c>
      <c r="C220" s="81">
        <v>0</v>
      </c>
      <c r="D220" s="81">
        <v>0</v>
      </c>
      <c r="E220" s="81">
        <v>0</v>
      </c>
    </row>
    <row r="221" spans="1:5" ht="76.5" customHeight="1" hidden="1">
      <c r="A221" s="14" t="s">
        <v>25</v>
      </c>
      <c r="B221" s="22" t="s">
        <v>26</v>
      </c>
      <c r="C221" s="81">
        <v>0</v>
      </c>
      <c r="D221" s="81">
        <v>0</v>
      </c>
      <c r="E221" s="81">
        <v>0</v>
      </c>
    </row>
    <row r="222" spans="1:5" ht="90.75" customHeight="1">
      <c r="A222" s="14" t="s">
        <v>55</v>
      </c>
      <c r="B222" s="22" t="s">
        <v>328</v>
      </c>
      <c r="C222" s="81">
        <v>6411.797</v>
      </c>
      <c r="D222" s="81">
        <v>2647.7</v>
      </c>
      <c r="E222" s="81">
        <v>2753.612</v>
      </c>
    </row>
    <row r="223" spans="1:5" ht="78" customHeight="1">
      <c r="A223" s="14" t="s">
        <v>56</v>
      </c>
      <c r="B223" s="22" t="s">
        <v>58</v>
      </c>
      <c r="C223" s="81">
        <v>27100.731</v>
      </c>
      <c r="D223" s="81">
        <v>12853.289</v>
      </c>
      <c r="E223" s="81">
        <v>13046.7</v>
      </c>
    </row>
    <row r="224" spans="1:5" ht="63.75" customHeight="1">
      <c r="A224" s="14" t="s">
        <v>57</v>
      </c>
      <c r="B224" s="22" t="s">
        <v>59</v>
      </c>
      <c r="C224" s="81">
        <v>663.009</v>
      </c>
      <c r="D224" s="81">
        <v>659.8</v>
      </c>
      <c r="E224" s="81">
        <v>686.2</v>
      </c>
    </row>
    <row r="225" spans="1:5" ht="76.5" customHeight="1">
      <c r="A225" s="14" t="s">
        <v>400</v>
      </c>
      <c r="B225" s="22" t="s">
        <v>24</v>
      </c>
      <c r="C225" s="81">
        <v>556.04</v>
      </c>
      <c r="D225" s="81">
        <v>556.04</v>
      </c>
      <c r="E225" s="81">
        <v>278.02</v>
      </c>
    </row>
    <row r="226" spans="1:5" ht="77.25" customHeight="1">
      <c r="A226" s="14" t="s">
        <v>144</v>
      </c>
      <c r="B226" s="22" t="s">
        <v>145</v>
      </c>
      <c r="C226" s="81">
        <v>278.02</v>
      </c>
      <c r="D226" s="81">
        <v>0</v>
      </c>
      <c r="E226" s="81">
        <v>0</v>
      </c>
    </row>
    <row r="227" spans="1:5" ht="92.25" customHeight="1" hidden="1">
      <c r="A227" s="14" t="s">
        <v>418</v>
      </c>
      <c r="B227" s="22" t="s">
        <v>419</v>
      </c>
      <c r="C227" s="81">
        <v>0</v>
      </c>
      <c r="D227" s="81">
        <v>0</v>
      </c>
      <c r="E227" s="81">
        <v>0</v>
      </c>
    </row>
    <row r="228" spans="1:5" ht="78" customHeight="1">
      <c r="A228" s="14" t="s">
        <v>147</v>
      </c>
      <c r="B228" s="55" t="s">
        <v>156</v>
      </c>
      <c r="C228" s="81">
        <v>139.01</v>
      </c>
      <c r="D228" s="81">
        <v>0</v>
      </c>
      <c r="E228" s="81">
        <v>0</v>
      </c>
    </row>
    <row r="229" spans="1:5" ht="25.5" customHeight="1" hidden="1">
      <c r="A229" s="9" t="s">
        <v>2</v>
      </c>
      <c r="B229" s="116" t="s">
        <v>121</v>
      </c>
      <c r="C229" s="80">
        <f>C230</f>
        <v>0</v>
      </c>
      <c r="D229" s="80">
        <f>D230</f>
        <v>0</v>
      </c>
      <c r="E229" s="80">
        <f>E230</f>
        <v>0</v>
      </c>
    </row>
    <row r="230" spans="1:5" ht="18.75" customHeight="1" hidden="1">
      <c r="A230" s="14" t="s">
        <v>3</v>
      </c>
      <c r="B230" s="117" t="s">
        <v>4</v>
      </c>
      <c r="C230" s="81">
        <v>0</v>
      </c>
      <c r="D230" s="81">
        <v>0</v>
      </c>
      <c r="E230" s="81">
        <v>0</v>
      </c>
    </row>
    <row r="231" spans="1:5" ht="14.25" customHeight="1">
      <c r="A231" s="9" t="s">
        <v>47</v>
      </c>
      <c r="B231" s="24" t="s">
        <v>46</v>
      </c>
      <c r="C231" s="80">
        <f aca="true" t="shared" si="6" ref="C231:E232">C232</f>
        <v>240</v>
      </c>
      <c r="D231" s="80">
        <f t="shared" si="6"/>
        <v>0</v>
      </c>
      <c r="E231" s="80">
        <f t="shared" si="6"/>
        <v>0</v>
      </c>
    </row>
    <row r="232" spans="1:5" ht="24.75" customHeight="1">
      <c r="A232" s="9" t="s">
        <v>48</v>
      </c>
      <c r="B232" s="24" t="s">
        <v>49</v>
      </c>
      <c r="C232" s="80">
        <f t="shared" si="6"/>
        <v>240</v>
      </c>
      <c r="D232" s="80">
        <f t="shared" si="6"/>
        <v>0</v>
      </c>
      <c r="E232" s="80">
        <f t="shared" si="6"/>
        <v>0</v>
      </c>
    </row>
    <row r="233" spans="1:5" ht="36.75" customHeight="1">
      <c r="A233" s="91" t="s">
        <v>401</v>
      </c>
      <c r="B233" s="92" t="s">
        <v>424</v>
      </c>
      <c r="C233" s="81">
        <v>240</v>
      </c>
      <c r="D233" s="81">
        <v>0</v>
      </c>
      <c r="E233" s="81">
        <v>0</v>
      </c>
    </row>
    <row r="234" spans="1:5" ht="26.25" customHeight="1" hidden="1">
      <c r="A234" s="91" t="s">
        <v>372</v>
      </c>
      <c r="B234" s="92" t="s">
        <v>373</v>
      </c>
      <c r="C234" s="81">
        <v>0</v>
      </c>
      <c r="D234" s="81">
        <v>0</v>
      </c>
      <c r="E234" s="81">
        <v>0</v>
      </c>
    </row>
    <row r="235" spans="1:5" ht="25.5" customHeight="1" hidden="1">
      <c r="A235" s="127" t="s">
        <v>194</v>
      </c>
      <c r="B235" s="128" t="s">
        <v>329</v>
      </c>
      <c r="C235" s="102">
        <v>0</v>
      </c>
      <c r="D235" s="102">
        <v>0</v>
      </c>
      <c r="E235" s="102">
        <v>0</v>
      </c>
    </row>
    <row r="236" spans="1:5" ht="26.25" customHeight="1">
      <c r="A236" s="131" t="s">
        <v>149</v>
      </c>
      <c r="B236" s="24" t="s">
        <v>148</v>
      </c>
      <c r="C236" s="135">
        <f aca="true" t="shared" si="7" ref="C236:E238">C237</f>
        <v>9000</v>
      </c>
      <c r="D236" s="134">
        <f t="shared" si="7"/>
        <v>0</v>
      </c>
      <c r="E236" s="134">
        <f t="shared" si="7"/>
        <v>0</v>
      </c>
    </row>
    <row r="237" spans="1:5" ht="26.25" customHeight="1">
      <c r="A237" s="131" t="s">
        <v>155</v>
      </c>
      <c r="B237" s="54" t="s">
        <v>154</v>
      </c>
      <c r="C237" s="135">
        <f t="shared" si="7"/>
        <v>9000</v>
      </c>
      <c r="D237" s="134">
        <f t="shared" si="7"/>
        <v>0</v>
      </c>
      <c r="E237" s="134">
        <f t="shared" si="7"/>
        <v>0</v>
      </c>
    </row>
    <row r="238" spans="1:5" ht="25.5" customHeight="1">
      <c r="A238" s="132" t="s">
        <v>150</v>
      </c>
      <c r="B238" s="116" t="s">
        <v>151</v>
      </c>
      <c r="C238" s="133">
        <f t="shared" si="7"/>
        <v>9000</v>
      </c>
      <c r="D238" s="133">
        <f t="shared" si="7"/>
        <v>0</v>
      </c>
      <c r="E238" s="133">
        <f t="shared" si="7"/>
        <v>0</v>
      </c>
    </row>
    <row r="239" spans="1:5" ht="37.5" customHeight="1">
      <c r="A239" s="91" t="s">
        <v>152</v>
      </c>
      <c r="B239" s="117" t="s">
        <v>153</v>
      </c>
      <c r="C239" s="81">
        <v>9000</v>
      </c>
      <c r="D239" s="81">
        <v>0</v>
      </c>
      <c r="E239" s="81">
        <v>0</v>
      </c>
    </row>
    <row r="240" spans="1:5" ht="12.75">
      <c r="A240" s="17"/>
      <c r="B240" s="130" t="s">
        <v>74</v>
      </c>
      <c r="C240" s="63"/>
      <c r="D240" s="63"/>
      <c r="E240" s="63"/>
    </row>
    <row r="241" spans="1:6" ht="15" customHeight="1">
      <c r="A241" s="36"/>
      <c r="B241" s="129" t="s">
        <v>117</v>
      </c>
      <c r="C241" s="76">
        <f>C22+C154</f>
        <v>2022290.543</v>
      </c>
      <c r="D241" s="76">
        <f>D22+D154</f>
        <v>1833925.8190000001</v>
      </c>
      <c r="E241" s="76">
        <f>E22+E154</f>
        <v>1906313.4019999998</v>
      </c>
      <c r="F241" t="s">
        <v>348</v>
      </c>
    </row>
  </sheetData>
  <sheetProtection/>
  <mergeCells count="14">
    <mergeCell ref="B4:E4"/>
    <mergeCell ref="B1:E1"/>
    <mergeCell ref="B2:E2"/>
    <mergeCell ref="B3:E3"/>
    <mergeCell ref="C18:E19"/>
    <mergeCell ref="A15:E15"/>
    <mergeCell ref="A16:E16"/>
    <mergeCell ref="B11:E11"/>
    <mergeCell ref="A14:E14"/>
    <mergeCell ref="B6:E6"/>
    <mergeCell ref="B7:E7"/>
    <mergeCell ref="B8:E8"/>
    <mergeCell ref="B10:E10"/>
    <mergeCell ref="B9:E9"/>
  </mergeCells>
  <hyperlinks>
    <hyperlink ref="B116" r:id="rId1" display="https://internet.garant.ru/#/document/12125267/entry/70"/>
    <hyperlink ref="B119" r:id="rId2" display="https://internet.garant.ru/#/document/12125267/entry/80"/>
    <hyperlink ref="B122" r:id="rId3" display="https://internet.garant.ru/#/document/12125267/entry/110"/>
    <hyperlink ref="B123" r:id="rId4" display="https://internet.garant.ru/#/document/12125267/entry/110"/>
    <hyperlink ref="B120" r:id="rId5" display="https://login.consultant.ru/link/?req=doc&amp;base=LAW&amp;n=427416&amp;dst=100710&amp;field=134&amp;date=29.09.2022"/>
    <hyperlink ref="B121" r:id="rId6" display="https://login.consultant.ru/link/?req=doc&amp;base=LAW&amp;n=427416&amp;dst=100710&amp;field=134&amp;date=29.09.2022"/>
  </hyperlinks>
  <printOptions/>
  <pageMargins left="0.7874015748031497" right="0.2362204724409449" top="0.3937007874015748" bottom="0.1968503937007874" header="0.5118110236220472" footer="0.2362204724409449"/>
  <pageSetup horizontalDpi="300" verticalDpi="300" orientation="portrait" paperSize="9" scale="80"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Специалист</cp:lastModifiedBy>
  <cp:lastPrinted>2023-02-03T05:40:36Z</cp:lastPrinted>
  <dcterms:created xsi:type="dcterms:W3CDTF">2011-11-10T15:57:14Z</dcterms:created>
  <dcterms:modified xsi:type="dcterms:W3CDTF">2023-02-16T11:10:24Z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