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казатели" sheetId="1" r:id="rId1"/>
  </sheets>
  <definedNames>
    <definedName name="Excel_BuiltIn_Print_Area">'Показатели'!$A$1:$H$169</definedName>
    <definedName name="_xlnm.Print_Titles" localSheetId="0">'Показатели'!$7:$7</definedName>
  </definedNames>
  <calcPr fullCalcOnLoad="1"/>
</workbook>
</file>

<file path=xl/sharedStrings.xml><?xml version="1.0" encoding="utf-8"?>
<sst xmlns="http://schemas.openxmlformats.org/spreadsheetml/2006/main" count="288" uniqueCount="148">
  <si>
    <t>Показатели прогноза социально-экономического развития Конаковского района</t>
  </si>
  <si>
    <r>
      <t xml:space="preserve">                                 </t>
    </r>
    <r>
      <rPr>
        <b/>
        <sz val="14"/>
        <color indexed="8"/>
        <rFont val="Times New Roman"/>
        <family val="1"/>
      </rPr>
      <t xml:space="preserve"> </t>
    </r>
  </si>
  <si>
    <t>на 2013 год и на период до 2015 года</t>
  </si>
  <si>
    <t xml:space="preserve"> </t>
  </si>
  <si>
    <t>Показатели</t>
  </si>
  <si>
    <t>Единица измерения</t>
  </si>
  <si>
    <t xml:space="preserve">2011 год   отчет              </t>
  </si>
  <si>
    <t xml:space="preserve">2012 год  оценка               </t>
  </si>
  <si>
    <t>2013 год прогноз</t>
  </si>
  <si>
    <t>2014 год прогноз</t>
  </si>
  <si>
    <t>2015 год прогноз</t>
  </si>
  <si>
    <t xml:space="preserve"> Демографические показатели</t>
  </si>
  <si>
    <t>Численность постоянного населения (среднегодовая) - всего</t>
  </si>
  <si>
    <t>тыс.человек</t>
  </si>
  <si>
    <t>в % к предыдущему году</t>
  </si>
  <si>
    <t>в том числе:  городского</t>
  </si>
  <si>
    <t xml:space="preserve">сельского       </t>
  </si>
  <si>
    <t>Промышленность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</si>
  <si>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(C+D+E) в действующих ценах каждого года - всего</t>
  </si>
  <si>
    <t>тыс.рублей</t>
  </si>
  <si>
    <t xml:space="preserve"> - добыча полезных ископаемых ( C )</t>
  </si>
  <si>
    <t xml:space="preserve"> - обрабатывающие производства ( D )</t>
  </si>
  <si>
    <t xml:space="preserve"> - производство и распределение электроэнергии, газа и воды ( E )</t>
  </si>
  <si>
    <t>Индекс промышленного производства (C+D+E) - всего</t>
  </si>
  <si>
    <t>Сельское хозяйство</t>
  </si>
  <si>
    <t xml:space="preserve"> Продукция сельского хозяйства во всех категориях хозяйств - всего</t>
  </si>
  <si>
    <t>млн.руб. в ценах соответствующих лет</t>
  </si>
  <si>
    <t>в % к предыдущему году в сопоставимых ценах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</si>
  <si>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</si>
  <si>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</si>
  <si>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</si>
  <si>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</si>
  <si>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 xml:space="preserve">     В том числе:</t>
  </si>
  <si>
    <t xml:space="preserve">          растениеводства</t>
  </si>
  <si>
    <t xml:space="preserve">          животноводства</t>
  </si>
  <si>
    <t>Произведено продукции сельского хозяйства в натуральном выражении в сельхозпредприятиях:</t>
  </si>
  <si>
    <t>мяса всех видов скота (реализация на убой в живом весе)</t>
  </si>
  <si>
    <t>тонн</t>
  </si>
  <si>
    <t>молока</t>
  </si>
  <si>
    <t>яйца</t>
  </si>
  <si>
    <t>млн.штук</t>
  </si>
  <si>
    <t>шерсти</t>
  </si>
  <si>
    <t>цн</t>
  </si>
  <si>
    <t>зерна (в весе после доработки)</t>
  </si>
  <si>
    <t>картофеля</t>
  </si>
  <si>
    <t>льна</t>
  </si>
  <si>
    <t>овощей</t>
  </si>
  <si>
    <t>Транспорт и связь</t>
  </si>
  <si>
    <t>Перевезено (отправлено) грузов предприятиями транспорта, всего</t>
  </si>
  <si>
    <t>тыс.тонн</t>
  </si>
  <si>
    <t>Количество перевезенных пассажиров предприятиями транспорта - всего</t>
  </si>
  <si>
    <t>Малое предпринимательство</t>
  </si>
  <si>
    <t xml:space="preserve">Количество средних предприятий (на конец года), всего               </t>
  </si>
  <si>
    <t>единиц</t>
  </si>
  <si>
    <t>в том числе по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</si>
  <si>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</si>
  <si>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</si>
  <si>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</si>
  <si>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</si>
  <si>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</si>
  <si>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</si>
  <si>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</si>
  <si>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</si>
  <si>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года), всего</t>
  </si>
  <si>
    <t xml:space="preserve">Количество предпринимателей без образования юридического лица (ПБОЮЛ), всего               </t>
  </si>
  <si>
    <t>чел.</t>
  </si>
  <si>
    <t>Инвестиции</t>
  </si>
  <si>
    <t>Инвестиции в основной капитал за счет всех источников финансирования - всего</t>
  </si>
  <si>
    <t>млн. руб. в ценах соответствующих лет</t>
  </si>
  <si>
    <t>Индекс физического объема</t>
  </si>
  <si>
    <t>% к предыдущему году в сопоставимых ценах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</si>
  <si>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</si>
  <si>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Индекс-дефлятор</t>
  </si>
  <si>
    <t>% к предыдущему году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</si>
  <si>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</si>
  <si>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</si>
  <si>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D: Обрабатывающие производства</t>
  </si>
  <si>
    <t xml:space="preserve">в том числе по подразделам:  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</si>
  <si>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</si>
  <si>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</si>
  <si>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</si>
  <si>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млн руб. в ценах соответствующих лет</t>
  </si>
  <si>
    <t>РАЗДЕЛ I: Транспорт и связь</t>
  </si>
  <si>
    <t>Раздел J: Финансовая деятельность</t>
  </si>
  <si>
    <t>Раздел К: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</si>
  <si>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</si>
  <si>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</si>
  <si>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</si>
  <si>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</si>
  <si>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</si>
  <si>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</si>
  <si>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из них:</t>
  </si>
  <si>
    <t>прибыль</t>
  </si>
  <si>
    <t>амортизация</t>
  </si>
  <si>
    <t>Привлеченные средства</t>
  </si>
  <si>
    <t>кредиты банков</t>
  </si>
  <si>
    <t>бюджетные средства</t>
  </si>
  <si>
    <t xml:space="preserve">   в том числе:</t>
  </si>
  <si>
    <t xml:space="preserve">    из федерального бюджета</t>
  </si>
  <si>
    <t xml:space="preserve">   из областного бюджета</t>
  </si>
  <si>
    <t xml:space="preserve">     из местного бюджета</t>
  </si>
  <si>
    <t>прочие источники</t>
  </si>
  <si>
    <t>Кроме того: средства населения на индивидуальное жилищное строительство (индивидуальные застройщики)</t>
  </si>
  <si>
    <t>Объем работ, выполненных по виду деятельности "строительство" (Раздел F)</t>
  </si>
  <si>
    <t>Труд</t>
  </si>
  <si>
    <t>Численность занятых в экономике (среднегодовая)-всего</t>
  </si>
  <si>
    <t>в том числе в бюджетных организациях</t>
  </si>
  <si>
    <t>Фонд заработной платы  - всего:</t>
  </si>
  <si>
    <t xml:space="preserve">млн.руб. </t>
  </si>
  <si>
    <t xml:space="preserve">   Денежные доходы населения</t>
  </si>
  <si>
    <t>Денежные доходы населения - всего</t>
  </si>
  <si>
    <t>млн.руб.</t>
  </si>
  <si>
    <t>Реальные  денежные доходы населения</t>
  </si>
  <si>
    <t xml:space="preserve">   Потребительский рынок</t>
  </si>
  <si>
    <t xml:space="preserve">Оборот розничной торговли  </t>
  </si>
  <si>
    <t xml:space="preserve">Объем платных услуг населению </t>
  </si>
  <si>
    <t>Развитие отраслей жизнеобеспечения и  социальной сферы</t>
  </si>
  <si>
    <t>Ввод в эксплуатацию жилых домов за счет всех источников финансирования</t>
  </si>
  <si>
    <t>тыс.кв.м общей площади</t>
  </si>
  <si>
    <t xml:space="preserve">    в том числе  населением за свой счет и с помощью кредитов</t>
  </si>
  <si>
    <t>Средняя обеспеченность населения площадью жилых квартир (на конец года)</t>
  </si>
  <si>
    <t>кв.м. на человека</t>
  </si>
  <si>
    <t>Cтоимость предоставляемых населению  жилищно-коммунальных услуг, рассчитанная  по экономически обоснованным тарифам</t>
  </si>
  <si>
    <t>Стоимость жилищно-коммунальных услуг, оказываемых населению, в расчете на 1 кв.м. общей площади жилья</t>
  </si>
  <si>
    <t>рублей</t>
  </si>
  <si>
    <t>Численность детей в  дошкольных  образовательных учреждениях</t>
  </si>
  <si>
    <t>человек</t>
  </si>
  <si>
    <t xml:space="preserve">       в том числе в дошкольных группах, организованных при    общеобразователных школах</t>
  </si>
  <si>
    <t>Обеспеченность дошкольными образовательными учреждениями</t>
  </si>
  <si>
    <t xml:space="preserve"> мест на 100 детей дошкольного возраста        (1-6 лет)</t>
  </si>
  <si>
    <t>Численность учащихся в общеобразовательных учреждениях</t>
  </si>
  <si>
    <t xml:space="preserve">    больничными койками</t>
  </si>
  <si>
    <t xml:space="preserve"> коек на 10 тыс.жителей</t>
  </si>
  <si>
    <t xml:space="preserve">       в том числе койками стационаров дневного пребывания</t>
  </si>
  <si>
    <t>коек на 10 тыс.жителей</t>
  </si>
  <si>
    <t xml:space="preserve">    амбулаторно-поликлиническими учреждениями</t>
  </si>
  <si>
    <t>посещений в смену на 10 тыс. населения</t>
  </si>
  <si>
    <t xml:space="preserve">   врачами</t>
  </si>
  <si>
    <t>чел. на 10 тыс. населения</t>
  </si>
  <si>
    <t xml:space="preserve">      в том числе врачами  общей практики (семейными врачами)</t>
  </si>
  <si>
    <t xml:space="preserve">   средним медицинским персоналом</t>
  </si>
  <si>
    <t>подпись</t>
  </si>
  <si>
    <t>Корчагина Татьяна Сергеевна (848242) 4-28-74</t>
  </si>
  <si>
    <t>Ф.И.О. и тел. исполнителя</t>
  </si>
  <si>
    <r>
      <t xml:space="preserve">Обеспеченность </t>
    </r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>:</t>
    </r>
  </si>
  <si>
    <r>
      <t>*)</t>
    </r>
    <r>
      <rPr>
        <sz val="12"/>
        <color indexed="8"/>
        <rFont val="Times New Roman"/>
        <family val="1"/>
      </rPr>
      <t xml:space="preserve"> -показатель заполняется с участием  Министерства здравоохранения Тверской области</t>
    </r>
  </si>
  <si>
    <t>В.А. Поршнев</t>
  </si>
  <si>
    <t xml:space="preserve">И.о. главы администрации Конаковского района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</si>
</sst>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19" fillId="14" borderId="0" xfId="0" applyFont="1" applyFill="1" applyAlignment="1">
      <alignment/>
    </xf>
    <xf numFmtId="0" fontId="19" fillId="18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14" borderId="11" xfId="0" applyFont="1" applyFill="1" applyBorder="1" applyAlignment="1" applyProtection="1">
      <alignment horizontal="center" vertical="center" wrapText="1"/>
      <protection/>
    </xf>
    <xf numFmtId="0" fontId="27" fillId="14" borderId="11" xfId="0" applyFont="1" applyFill="1" applyBorder="1" applyAlignment="1">
      <alignment horizontal="center" vertical="center" wrapText="1"/>
    </xf>
    <xf numFmtId="0" fontId="27" fillId="14" borderId="11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5" fillId="14" borderId="11" xfId="0" applyFont="1" applyFill="1" applyBorder="1" applyAlignment="1" applyProtection="1">
      <alignment horizontal="center" vertical="top" wrapText="1"/>
      <protection/>
    </xf>
    <xf numFmtId="0" fontId="25" fillId="14" borderId="12" xfId="0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2" fontId="25" fillId="0" borderId="11" xfId="0" applyNumberFormat="1" applyFont="1" applyFill="1" applyBorder="1" applyAlignment="1" applyProtection="1">
      <alignment horizontal="right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>
      <alignment/>
    </xf>
    <xf numFmtId="164" fontId="25" fillId="0" borderId="11" xfId="0" applyNumberFormat="1" applyFont="1" applyBorder="1" applyAlignment="1">
      <alignment/>
    </xf>
    <xf numFmtId="0" fontId="26" fillId="14" borderId="11" xfId="0" applyFont="1" applyFill="1" applyBorder="1" applyAlignment="1" applyProtection="1">
      <alignment horizontal="center" vertical="center" wrapText="1"/>
      <protection/>
    </xf>
    <xf numFmtId="0" fontId="27" fillId="14" borderId="11" xfId="0" applyFont="1" applyFill="1" applyBorder="1" applyAlignment="1">
      <alignment vertical="center" wrapText="1"/>
    </xf>
    <xf numFmtId="0" fontId="25" fillId="14" borderId="11" xfId="0" applyFont="1" applyFill="1" applyBorder="1" applyAlignment="1">
      <alignment/>
    </xf>
    <xf numFmtId="0" fontId="27" fillId="14" borderId="11" xfId="0" applyFont="1" applyFill="1" applyBorder="1" applyAlignment="1">
      <alignment vertical="top" wrapText="1"/>
    </xf>
    <xf numFmtId="0" fontId="25" fillId="0" borderId="11" xfId="0" applyFont="1" applyFill="1" applyBorder="1" applyAlignment="1" applyProtection="1">
      <alignment/>
      <protection/>
    </xf>
    <xf numFmtId="165" fontId="25" fillId="0" borderId="11" xfId="0" applyNumberFormat="1" applyFont="1" applyBorder="1" applyAlignment="1">
      <alignment/>
    </xf>
    <xf numFmtId="165" fontId="25" fillId="14" borderId="11" xfId="0" applyNumberFormat="1" applyFont="1" applyFill="1" applyBorder="1" applyAlignment="1">
      <alignment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 indent="1"/>
    </xf>
    <xf numFmtId="0" fontId="25" fillId="0" borderId="11" xfId="0" applyFont="1" applyFill="1" applyBorder="1" applyAlignment="1" applyProtection="1">
      <alignment horizontal="left" vertical="center" wrapText="1" indent="1"/>
      <protection/>
    </xf>
    <xf numFmtId="0" fontId="25" fillId="0" borderId="11" xfId="0" applyFont="1" applyFill="1" applyBorder="1" applyAlignment="1" applyProtection="1">
      <alignment horizontal="left" vertical="center" wrapText="1" indent="2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14" borderId="11" xfId="0" applyFont="1" applyFill="1" applyBorder="1" applyAlignment="1" applyProtection="1">
      <alignment horizontal="left" vertical="top" wrapText="1" indent="1"/>
      <protection/>
    </xf>
    <xf numFmtId="0" fontId="25" fillId="14" borderId="11" xfId="0" applyFont="1" applyFill="1" applyBorder="1" applyAlignment="1" applyProtection="1">
      <alignment horizontal="left" vertical="center" wrapText="1" indent="1"/>
      <protection/>
    </xf>
    <xf numFmtId="0" fontId="29" fillId="0" borderId="11" xfId="0" applyFont="1" applyBorder="1" applyAlignment="1">
      <alignment/>
    </xf>
    <xf numFmtId="0" fontId="25" fillId="14" borderId="11" xfId="0" applyFont="1" applyFill="1" applyBorder="1" applyAlignment="1" applyProtection="1">
      <alignment horizontal="left" vertical="center" wrapText="1" indent="2"/>
      <protection/>
    </xf>
    <xf numFmtId="0" fontId="26" fillId="14" borderId="11" xfId="0" applyFont="1" applyFill="1" applyBorder="1" applyAlignment="1" applyProtection="1">
      <alignment horizontal="left" vertical="center" wrapText="1" indent="1"/>
      <protection/>
    </xf>
    <xf numFmtId="0" fontId="25" fillId="14" borderId="11" xfId="0" applyFont="1" applyFill="1" applyBorder="1" applyAlignment="1" applyProtection="1">
      <alignment horizontal="left" vertical="center" wrapText="1" indent="3"/>
      <protection/>
    </xf>
    <xf numFmtId="0" fontId="25" fillId="14" borderId="11" xfId="0" applyFont="1" applyFill="1" applyBorder="1" applyAlignment="1" applyProtection="1">
      <alignment horizontal="left" vertical="center" wrapText="1" indent="4"/>
      <protection/>
    </xf>
    <xf numFmtId="0" fontId="25" fillId="0" borderId="11" xfId="0" applyFont="1" applyFill="1" applyBorder="1" applyAlignment="1" applyProtection="1">
      <alignment horizontal="left" vertical="center" wrapText="1" indent="3"/>
      <protection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14" borderId="0" xfId="0" applyFont="1" applyFill="1" applyAlignment="1">
      <alignment/>
    </xf>
    <xf numFmtId="164" fontId="25" fillId="14" borderId="11" xfId="0" applyNumberFormat="1" applyFont="1" applyFill="1" applyBorder="1" applyAlignment="1">
      <alignment/>
    </xf>
    <xf numFmtId="0" fontId="25" fillId="14" borderId="11" xfId="0" applyFont="1" applyFill="1" applyBorder="1" applyAlignment="1">
      <alignment horizontal="right"/>
    </xf>
    <xf numFmtId="0" fontId="25" fillId="14" borderId="11" xfId="0" applyFont="1" applyFill="1" applyBorder="1" applyAlignment="1" applyProtection="1">
      <alignment horizontal="left" vertical="center" wrapText="1"/>
      <protection/>
    </xf>
    <xf numFmtId="0" fontId="25" fillId="14" borderId="11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2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0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view="pageBreakPreview" zoomScaleSheetLayoutView="100" workbookViewId="0" topLeftCell="A1">
      <pane ySplit="7" topLeftCell="BM15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4.125" style="1" customWidth="1"/>
    <col min="2" max="2" width="26.375" style="3" customWidth="1"/>
    <col min="3" max="3" width="11.125" style="1" customWidth="1"/>
    <col min="4" max="4" width="11.875" style="1" customWidth="1"/>
    <col min="5" max="6" width="11.25390625" style="1" customWidth="1"/>
    <col min="7" max="7" width="11.75390625" style="1" customWidth="1"/>
    <col min="8" max="16384" width="9.125" style="1" customWidth="1"/>
  </cols>
  <sheetData>
    <row r="1" spans="3:7" ht="18.75">
      <c r="C1" s="2"/>
      <c r="D1" s="2"/>
      <c r="E1" s="64"/>
      <c r="F1" s="64"/>
      <c r="G1" s="64"/>
    </row>
    <row r="2" spans="3:7" ht="18.75">
      <c r="C2" s="64"/>
      <c r="D2" s="64"/>
      <c r="E2" s="64"/>
      <c r="F2" s="64"/>
      <c r="G2" s="64"/>
    </row>
    <row r="3" spans="1:7" ht="18.75">
      <c r="A3" s="3"/>
      <c r="C3" s="3"/>
      <c r="D3" s="3"/>
      <c r="E3" s="3"/>
      <c r="F3" s="3"/>
      <c r="G3" s="3"/>
    </row>
    <row r="4" spans="1:9" ht="23.25" customHeight="1">
      <c r="A4" s="62" t="s">
        <v>0</v>
      </c>
      <c r="B4" s="23"/>
      <c r="C4" s="23"/>
      <c r="D4" s="23"/>
      <c r="E4" s="23"/>
      <c r="F4" s="63"/>
      <c r="G4" s="63"/>
      <c r="H4" s="3"/>
      <c r="I4" s="3"/>
    </row>
    <row r="5" spans="1:9" ht="23.25" customHeight="1">
      <c r="A5" s="4"/>
      <c r="B5" s="5" t="s">
        <v>1</v>
      </c>
      <c r="C5" s="67" t="s">
        <v>2</v>
      </c>
      <c r="D5" s="67"/>
      <c r="E5" s="67"/>
      <c r="F5" s="67"/>
      <c r="G5" s="67"/>
      <c r="H5" s="67"/>
      <c r="I5" s="67"/>
    </row>
    <row r="6" spans="1:7" ht="9" customHeight="1">
      <c r="A6" s="6"/>
      <c r="B6" s="7" t="s">
        <v>3</v>
      </c>
      <c r="C6" s="3"/>
      <c r="D6" s="3"/>
      <c r="E6" s="3"/>
      <c r="F6" s="3"/>
      <c r="G6" s="3"/>
    </row>
    <row r="7" spans="1:7" ht="59.25" customHeight="1">
      <c r="A7" s="14" t="s">
        <v>4</v>
      </c>
      <c r="B7" s="14" t="s">
        <v>5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</row>
    <row r="8" spans="1:7" ht="15.75">
      <c r="A8" s="25" t="s">
        <v>11</v>
      </c>
      <c r="B8" s="15"/>
      <c r="C8" s="26"/>
      <c r="D8" s="26"/>
      <c r="E8" s="27"/>
      <c r="F8" s="27"/>
      <c r="G8" s="27"/>
    </row>
    <row r="9" spans="1:7" ht="15" customHeight="1">
      <c r="A9" s="28" t="s">
        <v>12</v>
      </c>
      <c r="B9" s="15" t="s">
        <v>13</v>
      </c>
      <c r="C9" s="29">
        <v>86.9</v>
      </c>
      <c r="D9" s="29">
        <v>86.2</v>
      </c>
      <c r="E9" s="29">
        <v>85.5</v>
      </c>
      <c r="F9" s="29">
        <v>84.8</v>
      </c>
      <c r="G9" s="29">
        <v>84.1</v>
      </c>
    </row>
    <row r="10" spans="1:7" ht="15.75">
      <c r="A10" s="28"/>
      <c r="B10" s="15" t="s">
        <v>14</v>
      </c>
      <c r="C10" s="29">
        <v>99.8</v>
      </c>
      <c r="D10" s="29">
        <v>99.2</v>
      </c>
      <c r="E10" s="29">
        <v>99.2</v>
      </c>
      <c r="F10" s="29">
        <v>99.2</v>
      </c>
      <c r="G10" s="29">
        <v>99.2</v>
      </c>
    </row>
    <row r="11" spans="1:7" ht="15.75">
      <c r="A11" s="28" t="s">
        <v>15</v>
      </c>
      <c r="B11" s="15" t="s">
        <v>13</v>
      </c>
      <c r="C11" s="29">
        <v>67.4</v>
      </c>
      <c r="D11" s="30">
        <f>C11-(C11*1.2/100)</f>
        <v>66.5912</v>
      </c>
      <c r="E11" s="30">
        <f>D11-(D11*1.2/100)</f>
        <v>65.7921056</v>
      </c>
      <c r="F11" s="30">
        <f>E11-(E11*1.2/100)</f>
        <v>65.0026003328</v>
      </c>
      <c r="G11" s="30">
        <f>F11-(F11*1.2/100)</f>
        <v>64.2225691288064</v>
      </c>
    </row>
    <row r="12" spans="1:7" ht="15.75">
      <c r="A12" s="28"/>
      <c r="B12" s="15" t="s">
        <v>14</v>
      </c>
      <c r="C12" s="29">
        <v>99.6</v>
      </c>
      <c r="D12" s="29">
        <f>D11*100/C11</f>
        <v>98.79999999999998</v>
      </c>
      <c r="E12" s="29">
        <f>E11*100/D11</f>
        <v>98.8</v>
      </c>
      <c r="F12" s="29">
        <f>F11*100/E11</f>
        <v>98.80000000000001</v>
      </c>
      <c r="G12" s="29">
        <f>G11*100/F11</f>
        <v>98.8</v>
      </c>
    </row>
    <row r="13" spans="1:7" ht="15.75">
      <c r="A13" s="28" t="s">
        <v>16</v>
      </c>
      <c r="B13" s="15" t="s">
        <v>13</v>
      </c>
      <c r="C13" s="29">
        <v>19.5</v>
      </c>
      <c r="D13" s="30">
        <f>D9-D11</f>
        <v>19.608800000000002</v>
      </c>
      <c r="E13" s="30">
        <f>E9-E11</f>
        <v>19.7078944</v>
      </c>
      <c r="F13" s="30">
        <f>F9-F11</f>
        <v>19.797399667199997</v>
      </c>
      <c r="G13" s="30">
        <f>G9-G11</f>
        <v>19.877430871193596</v>
      </c>
    </row>
    <row r="14" spans="1:7" ht="15.75">
      <c r="A14" s="28"/>
      <c r="B14" s="15" t="s">
        <v>14</v>
      </c>
      <c r="C14" s="29">
        <v>100</v>
      </c>
      <c r="D14" s="30">
        <f>D13*100/C13</f>
        <v>100.55794871794872</v>
      </c>
      <c r="E14" s="30">
        <f>E13*100/D13</f>
        <v>100.50535677858919</v>
      </c>
      <c r="F14" s="30">
        <f>F13*100/E13</f>
        <v>100.45415946210873</v>
      </c>
      <c r="G14" s="30">
        <f>G13*100/F13</f>
        <v>100.40425109023886</v>
      </c>
    </row>
    <row r="15" spans="1:7" ht="15.75">
      <c r="A15" s="31" t="s">
        <v>17</v>
      </c>
      <c r="B15" s="16"/>
      <c r="C15" s="29"/>
      <c r="D15" s="29"/>
      <c r="E15" s="29"/>
      <c r="F15" s="29"/>
      <c r="G15" s="29"/>
    </row>
    <row r="16" spans="1:7" ht="67.5" customHeight="1">
      <c r="A16" s="32" t="s">
        <v>18</v>
      </c>
      <c r="B16" s="17" t="s">
        <v>19</v>
      </c>
      <c r="C16" s="29">
        <f>SUM(C17:C19)</f>
        <v>21857903</v>
      </c>
      <c r="D16" s="29">
        <f>SUM(D17:D19)</f>
        <v>23858601</v>
      </c>
      <c r="E16" s="29">
        <f>SUM(E17:E19)</f>
        <v>27960381</v>
      </c>
      <c r="F16" s="29">
        <f>SUM(F17:F19)</f>
        <v>31779742</v>
      </c>
      <c r="G16" s="29">
        <f>SUM(G17:G19)</f>
        <v>35836822</v>
      </c>
    </row>
    <row r="17" spans="1:7" ht="15.75">
      <c r="A17" s="32" t="s">
        <v>20</v>
      </c>
      <c r="B17" s="17" t="s">
        <v>19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ht="15.75">
      <c r="A18" s="32" t="s">
        <v>21</v>
      </c>
      <c r="B18" s="17" t="s">
        <v>19</v>
      </c>
      <c r="C18" s="13">
        <v>8462543</v>
      </c>
      <c r="D18" s="29">
        <v>10009971</v>
      </c>
      <c r="E18" s="29">
        <v>11783912</v>
      </c>
      <c r="F18" s="29">
        <v>13834040</v>
      </c>
      <c r="G18" s="29">
        <v>15789061</v>
      </c>
    </row>
    <row r="19" spans="1:7" ht="28.5" customHeight="1">
      <c r="A19" s="32" t="s">
        <v>22</v>
      </c>
      <c r="B19" s="17" t="s">
        <v>19</v>
      </c>
      <c r="C19" s="29">
        <v>13395360</v>
      </c>
      <c r="D19" s="13">
        <v>13848630</v>
      </c>
      <c r="E19" s="29">
        <v>16176469</v>
      </c>
      <c r="F19" s="29">
        <v>17945702</v>
      </c>
      <c r="G19" s="29">
        <v>20047761</v>
      </c>
    </row>
    <row r="20" spans="1:7" ht="21.75" customHeight="1">
      <c r="A20" s="32" t="s">
        <v>23</v>
      </c>
      <c r="B20" s="18" t="s">
        <v>14</v>
      </c>
      <c r="C20" s="33">
        <v>104.1</v>
      </c>
      <c r="D20" s="33">
        <v>105.3</v>
      </c>
      <c r="E20" s="33">
        <v>105.5</v>
      </c>
      <c r="F20" s="33">
        <v>104</v>
      </c>
      <c r="G20" s="33">
        <v>104.1</v>
      </c>
    </row>
    <row r="21" spans="1:7" ht="19.5" customHeight="1">
      <c r="A21" s="34" t="s">
        <v>20</v>
      </c>
      <c r="B21" s="18" t="s">
        <v>14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  <row r="22" spans="1:7" ht="21" customHeight="1">
      <c r="A22" s="34" t="s">
        <v>21</v>
      </c>
      <c r="B22" s="18" t="s">
        <v>14</v>
      </c>
      <c r="C22" s="29">
        <v>107.5</v>
      </c>
      <c r="D22" s="29">
        <v>116.5</v>
      </c>
      <c r="E22" s="29">
        <v>107.5</v>
      </c>
      <c r="F22" s="29">
        <v>109.6</v>
      </c>
      <c r="G22" s="29">
        <v>109.6</v>
      </c>
    </row>
    <row r="23" spans="1:7" ht="34.5" customHeight="1">
      <c r="A23" s="34" t="s">
        <v>22</v>
      </c>
      <c r="B23" s="18" t="s">
        <v>14</v>
      </c>
      <c r="C23" s="29">
        <v>156.1</v>
      </c>
      <c r="D23" s="29">
        <v>98.9</v>
      </c>
      <c r="E23" s="29">
        <v>104.1</v>
      </c>
      <c r="F23" s="29">
        <v>100</v>
      </c>
      <c r="G23" s="29">
        <v>100</v>
      </c>
    </row>
    <row r="24" spans="1:7" ht="15.75">
      <c r="A24" s="25" t="s">
        <v>24</v>
      </c>
      <c r="B24" s="15"/>
      <c r="C24" s="29"/>
      <c r="D24" s="29"/>
      <c r="E24" s="29"/>
      <c r="F24" s="29"/>
      <c r="G24" s="29"/>
    </row>
    <row r="25" spans="1:7" ht="36.75" customHeight="1">
      <c r="A25" s="28" t="s">
        <v>25</v>
      </c>
      <c r="B25" s="15" t="s">
        <v>26</v>
      </c>
      <c r="C25" s="29">
        <f>C28+C30+C32</f>
        <v>1706.9219999999998</v>
      </c>
      <c r="D25" s="29">
        <f>D28+D30+D32</f>
        <v>1715.549</v>
      </c>
      <c r="E25" s="29">
        <f>E28+E30+E32</f>
        <v>2037.841</v>
      </c>
      <c r="F25" s="29">
        <f>F28+F30+F32</f>
        <v>2950.4480000000003</v>
      </c>
      <c r="G25" s="29">
        <f>G28+G30+G32</f>
        <v>3149.244</v>
      </c>
    </row>
    <row r="26" spans="1:7" ht="32.25" customHeight="1">
      <c r="A26" s="28"/>
      <c r="B26" s="15" t="s">
        <v>27</v>
      </c>
      <c r="C26" s="29">
        <v>114.1</v>
      </c>
      <c r="D26" s="29">
        <v>100.5</v>
      </c>
      <c r="E26" s="29">
        <v>118.8</v>
      </c>
      <c r="F26" s="29">
        <v>144.8</v>
      </c>
      <c r="G26" s="29">
        <v>106.7</v>
      </c>
    </row>
    <row r="27" spans="1:7" ht="15.75">
      <c r="A27" s="28" t="s">
        <v>28</v>
      </c>
      <c r="B27" s="15"/>
      <c r="C27" s="29"/>
      <c r="D27" s="29"/>
      <c r="E27" s="29"/>
      <c r="F27" s="29"/>
      <c r="G27" s="29"/>
    </row>
    <row r="28" spans="1:7" ht="33" customHeight="1">
      <c r="A28" s="28" t="s">
        <v>29</v>
      </c>
      <c r="B28" s="15" t="s">
        <v>26</v>
      </c>
      <c r="C28" s="29">
        <v>1353.177</v>
      </c>
      <c r="D28" s="29">
        <v>1381.558</v>
      </c>
      <c r="E28" s="29">
        <v>1721.193</v>
      </c>
      <c r="F28" s="29">
        <v>2633.558</v>
      </c>
      <c r="G28" s="29">
        <v>2832.3</v>
      </c>
    </row>
    <row r="29" spans="1:7" ht="30" customHeight="1">
      <c r="A29" s="35"/>
      <c r="B29" s="15" t="s">
        <v>27</v>
      </c>
      <c r="C29" s="29">
        <v>107.6</v>
      </c>
      <c r="D29" s="29">
        <v>102.1</v>
      </c>
      <c r="E29" s="29">
        <v>124.6</v>
      </c>
      <c r="F29" s="29">
        <v>153</v>
      </c>
      <c r="G29" s="29">
        <v>107.5</v>
      </c>
    </row>
    <row r="30" spans="1:7" ht="30" customHeight="1">
      <c r="A30" s="28" t="s">
        <v>30</v>
      </c>
      <c r="B30" s="15" t="s">
        <v>26</v>
      </c>
      <c r="C30" s="29">
        <v>7.261</v>
      </c>
      <c r="D30" s="29">
        <v>7.73</v>
      </c>
      <c r="E30" s="29">
        <v>7.316</v>
      </c>
      <c r="F30" s="29">
        <v>7.012</v>
      </c>
      <c r="G30" s="29">
        <v>7.066</v>
      </c>
    </row>
    <row r="31" spans="1:7" ht="35.25" customHeight="1">
      <c r="A31" s="35"/>
      <c r="B31" s="15" t="s">
        <v>27</v>
      </c>
      <c r="C31" s="29">
        <v>116.3</v>
      </c>
      <c r="D31" s="29">
        <v>106.5</v>
      </c>
      <c r="E31" s="29">
        <v>94.6</v>
      </c>
      <c r="F31" s="29">
        <v>95.8</v>
      </c>
      <c r="G31" s="29">
        <v>100.8</v>
      </c>
    </row>
    <row r="32" spans="1:7" ht="30.75" customHeight="1">
      <c r="A32" s="28" t="s">
        <v>31</v>
      </c>
      <c r="B32" s="15" t="s">
        <v>26</v>
      </c>
      <c r="C32" s="29">
        <v>346.484</v>
      </c>
      <c r="D32" s="29">
        <v>326.261</v>
      </c>
      <c r="E32" s="29">
        <v>309.332</v>
      </c>
      <c r="F32" s="29">
        <v>309.878</v>
      </c>
      <c r="G32" s="29">
        <v>309.878</v>
      </c>
    </row>
    <row r="33" spans="1:7" ht="33.75" customHeight="1">
      <c r="A33" s="35"/>
      <c r="B33" s="15" t="s">
        <v>27</v>
      </c>
      <c r="C33" s="29">
        <v>148.9</v>
      </c>
      <c r="D33" s="29">
        <v>94.2</v>
      </c>
      <c r="E33" s="29">
        <v>94.8</v>
      </c>
      <c r="F33" s="29">
        <v>100.2</v>
      </c>
      <c r="G33" s="29">
        <v>100</v>
      </c>
    </row>
    <row r="34" spans="1:7" ht="19.5" customHeight="1">
      <c r="A34" s="35" t="s">
        <v>32</v>
      </c>
      <c r="B34" s="15"/>
      <c r="C34" s="36"/>
      <c r="D34" s="36"/>
      <c r="E34" s="36"/>
      <c r="F34" s="36"/>
      <c r="G34" s="36"/>
    </row>
    <row r="35" spans="1:7" ht="34.5" customHeight="1">
      <c r="A35" s="28" t="s">
        <v>33</v>
      </c>
      <c r="B35" s="15" t="s">
        <v>26</v>
      </c>
      <c r="C35" s="37">
        <v>478.393</v>
      </c>
      <c r="D35" s="37">
        <v>460.104</v>
      </c>
      <c r="E35" s="37">
        <v>445.951</v>
      </c>
      <c r="F35" s="37">
        <v>447.865</v>
      </c>
      <c r="G35" s="37">
        <v>448.055</v>
      </c>
    </row>
    <row r="36" spans="1:7" ht="32.25" customHeight="1">
      <c r="A36" s="28"/>
      <c r="B36" s="15" t="s">
        <v>27</v>
      </c>
      <c r="C36" s="33">
        <v>150.39</v>
      </c>
      <c r="D36" s="33">
        <v>96.18</v>
      </c>
      <c r="E36" s="33">
        <v>96.92</v>
      </c>
      <c r="F36" s="33">
        <v>100.43</v>
      </c>
      <c r="G36" s="33">
        <v>100.04</v>
      </c>
    </row>
    <row r="37" spans="1:7" ht="36.75" customHeight="1">
      <c r="A37" s="28" t="s">
        <v>34</v>
      </c>
      <c r="B37" s="15" t="s">
        <v>26</v>
      </c>
      <c r="C37" s="37">
        <v>1228.529</v>
      </c>
      <c r="D37" s="37">
        <v>1255.445</v>
      </c>
      <c r="E37" s="13">
        <v>1591.89</v>
      </c>
      <c r="F37" s="37">
        <v>2502.602</v>
      </c>
      <c r="G37" s="37">
        <v>2701.189</v>
      </c>
    </row>
    <row r="38" spans="1:7" ht="36" customHeight="1">
      <c r="A38" s="28"/>
      <c r="B38" s="15" t="s">
        <v>27</v>
      </c>
      <c r="C38" s="33">
        <v>104.27</v>
      </c>
      <c r="D38" s="33">
        <v>102.19</v>
      </c>
      <c r="E38" s="33">
        <v>126.8</v>
      </c>
      <c r="F38" s="33">
        <v>157.21</v>
      </c>
      <c r="G38" s="33">
        <v>107.94</v>
      </c>
    </row>
    <row r="39" spans="1:7" ht="36.75" customHeight="1">
      <c r="A39" s="38" t="s">
        <v>35</v>
      </c>
      <c r="B39" s="19"/>
      <c r="C39" s="29"/>
      <c r="D39" s="29"/>
      <c r="E39" s="29"/>
      <c r="F39" s="29"/>
      <c r="G39" s="29"/>
    </row>
    <row r="40" spans="1:7" ht="18.75" customHeight="1">
      <c r="A40" s="39" t="s">
        <v>36</v>
      </c>
      <c r="B40" s="19" t="s">
        <v>37</v>
      </c>
      <c r="C40" s="29">
        <v>11204.2</v>
      </c>
      <c r="D40" s="29">
        <v>11527.9</v>
      </c>
      <c r="E40" s="29">
        <v>16007.5</v>
      </c>
      <c r="F40" s="29">
        <v>28472.5</v>
      </c>
      <c r="G40" s="29">
        <v>31062.5</v>
      </c>
    </row>
    <row r="41" spans="1:7" ht="15.75">
      <c r="A41" s="39" t="s">
        <v>38</v>
      </c>
      <c r="B41" s="19" t="s">
        <v>37</v>
      </c>
      <c r="C41" s="29">
        <v>26741.3</v>
      </c>
      <c r="D41" s="29">
        <v>26750</v>
      </c>
      <c r="E41" s="29">
        <v>26700</v>
      </c>
      <c r="F41" s="29">
        <v>26720</v>
      </c>
      <c r="G41" s="29">
        <v>26760</v>
      </c>
    </row>
    <row r="42" spans="1:7" ht="15.75">
      <c r="A42" s="39" t="s">
        <v>39</v>
      </c>
      <c r="B42" s="19" t="s">
        <v>40</v>
      </c>
      <c r="C42" s="29">
        <v>3.4</v>
      </c>
      <c r="D42" s="29">
        <v>3.1</v>
      </c>
      <c r="E42" s="29">
        <v>3.2</v>
      </c>
      <c r="F42" s="29">
        <v>3.3</v>
      </c>
      <c r="G42" s="29">
        <v>3.3</v>
      </c>
    </row>
    <row r="43" spans="1:7" ht="15.75">
      <c r="A43" s="39" t="s">
        <v>41</v>
      </c>
      <c r="B43" s="19" t="s">
        <v>42</v>
      </c>
      <c r="C43" s="29">
        <v>4</v>
      </c>
      <c r="D43" s="29">
        <v>4</v>
      </c>
      <c r="E43" s="29">
        <v>4</v>
      </c>
      <c r="F43" s="29">
        <v>4</v>
      </c>
      <c r="G43" s="29">
        <v>4</v>
      </c>
    </row>
    <row r="44" spans="1:7" ht="15.75">
      <c r="A44" s="39" t="s">
        <v>43</v>
      </c>
      <c r="B44" s="19" t="s">
        <v>37</v>
      </c>
      <c r="C44" s="29">
        <v>4235.5</v>
      </c>
      <c r="D44" s="29">
        <v>4235</v>
      </c>
      <c r="E44" s="29">
        <v>4282</v>
      </c>
      <c r="F44" s="29">
        <v>4330</v>
      </c>
      <c r="G44" s="29">
        <v>4330</v>
      </c>
    </row>
    <row r="45" spans="1:7" ht="15.75">
      <c r="A45" s="39" t="s">
        <v>44</v>
      </c>
      <c r="B45" s="19" t="s">
        <v>37</v>
      </c>
      <c r="C45" s="29">
        <v>18176.1</v>
      </c>
      <c r="D45" s="29">
        <v>16068</v>
      </c>
      <c r="E45" s="29">
        <v>15185</v>
      </c>
      <c r="F45" s="29">
        <v>15335</v>
      </c>
      <c r="G45" s="29">
        <v>15340</v>
      </c>
    </row>
    <row r="46" spans="1:7" ht="15.75">
      <c r="A46" s="39" t="s">
        <v>45</v>
      </c>
      <c r="B46" s="19" t="s">
        <v>37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ht="15.75">
      <c r="A47" s="39" t="s">
        <v>46</v>
      </c>
      <c r="B47" s="19" t="s">
        <v>37</v>
      </c>
      <c r="C47" s="29">
        <v>6673.1</v>
      </c>
      <c r="D47" s="29">
        <v>6651</v>
      </c>
      <c r="E47" s="29">
        <v>5470</v>
      </c>
      <c r="F47" s="29">
        <v>6470</v>
      </c>
      <c r="G47" s="29">
        <v>6475</v>
      </c>
    </row>
    <row r="48" spans="1:7" ht="15.75">
      <c r="A48" s="25" t="s">
        <v>47</v>
      </c>
      <c r="B48" s="15"/>
      <c r="C48" s="29"/>
      <c r="D48" s="29"/>
      <c r="E48" s="29"/>
      <c r="F48" s="29"/>
      <c r="G48" s="29"/>
    </row>
    <row r="49" spans="1:7" ht="27.75" customHeight="1">
      <c r="A49" s="28" t="s">
        <v>48</v>
      </c>
      <c r="B49" s="15" t="s">
        <v>49</v>
      </c>
      <c r="C49" s="33">
        <v>693.3</v>
      </c>
      <c r="D49" s="33">
        <v>250</v>
      </c>
      <c r="E49" s="33">
        <v>255</v>
      </c>
      <c r="F49" s="33">
        <v>260</v>
      </c>
      <c r="G49" s="33">
        <v>265</v>
      </c>
    </row>
    <row r="50" spans="1:7" ht="34.5" customHeight="1">
      <c r="A50" s="28" t="s">
        <v>50</v>
      </c>
      <c r="B50" s="15" t="s">
        <v>13</v>
      </c>
      <c r="C50" s="33">
        <v>6814.8</v>
      </c>
      <c r="D50" s="33">
        <v>6300</v>
      </c>
      <c r="E50" s="33">
        <v>6426</v>
      </c>
      <c r="F50" s="33">
        <v>6554.5</v>
      </c>
      <c r="G50" s="33">
        <v>6685.6</v>
      </c>
    </row>
    <row r="51" spans="1:7" ht="15.75">
      <c r="A51" s="25" t="s">
        <v>51</v>
      </c>
      <c r="B51" s="15"/>
      <c r="C51" s="29"/>
      <c r="D51" s="29"/>
      <c r="E51" s="29"/>
      <c r="F51" s="29"/>
      <c r="G51" s="29"/>
    </row>
    <row r="52" spans="1:7" ht="18.75" customHeight="1">
      <c r="A52" s="28" t="s">
        <v>52</v>
      </c>
      <c r="B52" s="15" t="s">
        <v>53</v>
      </c>
      <c r="C52" s="29">
        <v>8</v>
      </c>
      <c r="D52" s="29">
        <v>8</v>
      </c>
      <c r="E52" s="29">
        <v>8</v>
      </c>
      <c r="F52" s="29">
        <v>8</v>
      </c>
      <c r="G52" s="29">
        <v>8</v>
      </c>
    </row>
    <row r="53" spans="1:7" ht="18.75" customHeight="1">
      <c r="A53" s="40" t="s">
        <v>54</v>
      </c>
      <c r="B53" s="15"/>
      <c r="C53" s="29"/>
      <c r="D53" s="29"/>
      <c r="E53" s="29"/>
      <c r="F53" s="29"/>
      <c r="G53" s="29"/>
    </row>
    <row r="54" spans="1:7" ht="15.75">
      <c r="A54" s="41" t="s">
        <v>55</v>
      </c>
      <c r="B54" s="15" t="s">
        <v>53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</row>
    <row r="55" spans="1:7" ht="15.75">
      <c r="A55" s="41" t="s">
        <v>56</v>
      </c>
      <c r="B55" s="15" t="s">
        <v>53</v>
      </c>
      <c r="C55" s="29">
        <v>4</v>
      </c>
      <c r="D55" s="29">
        <v>4</v>
      </c>
      <c r="E55" s="29">
        <v>4</v>
      </c>
      <c r="F55" s="29">
        <v>4</v>
      </c>
      <c r="G55" s="29">
        <v>4</v>
      </c>
    </row>
    <row r="56" spans="1:7" ht="20.25" customHeight="1">
      <c r="A56" s="41" t="s">
        <v>57</v>
      </c>
      <c r="B56" s="15" t="s">
        <v>53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</row>
    <row r="57" spans="1:7" ht="15.75">
      <c r="A57" s="41" t="s">
        <v>58</v>
      </c>
      <c r="B57" s="15" t="s">
        <v>53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</row>
    <row r="58" spans="1:7" ht="47.25" customHeight="1">
      <c r="A58" s="41" t="s">
        <v>59</v>
      </c>
      <c r="B58" s="15" t="s">
        <v>53</v>
      </c>
      <c r="C58" s="29">
        <v>1</v>
      </c>
      <c r="D58" s="29">
        <v>1</v>
      </c>
      <c r="E58" s="29">
        <v>1</v>
      </c>
      <c r="F58" s="29">
        <v>1</v>
      </c>
      <c r="G58" s="29">
        <v>1</v>
      </c>
    </row>
    <row r="59" spans="1:7" ht="15.75">
      <c r="A59" s="41" t="s">
        <v>60</v>
      </c>
      <c r="B59" s="15" t="s">
        <v>53</v>
      </c>
      <c r="C59" s="29">
        <v>1</v>
      </c>
      <c r="D59" s="29">
        <v>1</v>
      </c>
      <c r="E59" s="29">
        <v>1</v>
      </c>
      <c r="F59" s="29">
        <v>1</v>
      </c>
      <c r="G59" s="29">
        <v>1</v>
      </c>
    </row>
    <row r="60" spans="1:7" ht="33.75" customHeight="1">
      <c r="A60" s="41" t="s">
        <v>61</v>
      </c>
      <c r="B60" s="15" t="s">
        <v>53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</row>
    <row r="61" spans="1:7" ht="15.75" customHeight="1">
      <c r="A61" s="41" t="s">
        <v>62</v>
      </c>
      <c r="B61" s="15" t="s">
        <v>53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</row>
    <row r="62" spans="1:7" ht="32.25" customHeight="1">
      <c r="A62" s="42" t="s">
        <v>63</v>
      </c>
      <c r="B62" s="15" t="s">
        <v>53</v>
      </c>
      <c r="C62" s="29">
        <v>983</v>
      </c>
      <c r="D62" s="29">
        <v>990</v>
      </c>
      <c r="E62" s="29">
        <v>995</v>
      </c>
      <c r="F62" s="29">
        <v>1000</v>
      </c>
      <c r="G62" s="29">
        <v>1005</v>
      </c>
    </row>
    <row r="63" spans="1:7" ht="18.75" customHeight="1">
      <c r="A63" s="40" t="s">
        <v>54</v>
      </c>
      <c r="B63" s="15"/>
      <c r="C63" s="29"/>
      <c r="D63" s="29"/>
      <c r="E63" s="29"/>
      <c r="F63" s="29"/>
      <c r="G63" s="29"/>
    </row>
    <row r="64" spans="1:7" ht="18.75" customHeight="1">
      <c r="A64" s="41" t="s">
        <v>55</v>
      </c>
      <c r="B64" s="15" t="s">
        <v>53</v>
      </c>
      <c r="C64" s="43"/>
      <c r="D64" s="44"/>
      <c r="E64" s="44"/>
      <c r="F64" s="44"/>
      <c r="G64" s="44"/>
    </row>
    <row r="65" spans="1:7" ht="19.5" customHeight="1">
      <c r="A65" s="41" t="s">
        <v>56</v>
      </c>
      <c r="B65" s="15" t="s">
        <v>53</v>
      </c>
      <c r="C65" s="45">
        <v>137</v>
      </c>
      <c r="D65" s="45">
        <v>139</v>
      </c>
      <c r="E65" s="45">
        <v>141</v>
      </c>
      <c r="F65" s="45">
        <v>143</v>
      </c>
      <c r="G65" s="45">
        <v>145</v>
      </c>
    </row>
    <row r="66" spans="1:7" ht="15" customHeight="1">
      <c r="A66" s="41" t="s">
        <v>57</v>
      </c>
      <c r="B66" s="15" t="s">
        <v>53</v>
      </c>
      <c r="C66" s="45">
        <v>25</v>
      </c>
      <c r="D66" s="45">
        <v>25</v>
      </c>
      <c r="E66" s="45">
        <v>25</v>
      </c>
      <c r="F66" s="45">
        <v>25</v>
      </c>
      <c r="G66" s="45">
        <v>25</v>
      </c>
    </row>
    <row r="67" spans="1:7" ht="18" customHeight="1">
      <c r="A67" s="41" t="s">
        <v>58</v>
      </c>
      <c r="B67" s="15" t="s">
        <v>53</v>
      </c>
      <c r="C67" s="45">
        <v>132</v>
      </c>
      <c r="D67" s="45">
        <v>132</v>
      </c>
      <c r="E67" s="45">
        <v>132</v>
      </c>
      <c r="F67" s="45">
        <v>132</v>
      </c>
      <c r="G67" s="45">
        <v>132</v>
      </c>
    </row>
    <row r="68" spans="1:7" ht="48" customHeight="1">
      <c r="A68" s="41" t="s">
        <v>59</v>
      </c>
      <c r="B68" s="15" t="s">
        <v>53</v>
      </c>
      <c r="C68" s="45">
        <v>263</v>
      </c>
      <c r="D68" s="45">
        <v>266</v>
      </c>
      <c r="E68" s="45">
        <v>269</v>
      </c>
      <c r="F68" s="45">
        <v>272</v>
      </c>
      <c r="G68" s="45">
        <v>275</v>
      </c>
    </row>
    <row r="69" spans="1:7" ht="17.25" customHeight="1">
      <c r="A69" s="41" t="s">
        <v>60</v>
      </c>
      <c r="B69" s="15" t="s">
        <v>53</v>
      </c>
      <c r="C69" s="45">
        <v>54</v>
      </c>
      <c r="D69" s="45">
        <v>54</v>
      </c>
      <c r="E69" s="45">
        <v>54</v>
      </c>
      <c r="F69" s="45">
        <v>54</v>
      </c>
      <c r="G69" s="45">
        <v>54</v>
      </c>
    </row>
    <row r="70" spans="1:7" ht="33" customHeight="1">
      <c r="A70" s="41" t="s">
        <v>61</v>
      </c>
      <c r="B70" s="15" t="s">
        <v>53</v>
      </c>
      <c r="C70" s="45">
        <v>183</v>
      </c>
      <c r="D70" s="45">
        <v>183</v>
      </c>
      <c r="E70" s="45">
        <v>183</v>
      </c>
      <c r="F70" s="45">
        <v>183</v>
      </c>
      <c r="G70" s="45">
        <v>183</v>
      </c>
    </row>
    <row r="71" spans="1:7" ht="16.5" customHeight="1">
      <c r="A71" s="41" t="s">
        <v>62</v>
      </c>
      <c r="B71" s="15" t="s">
        <v>53</v>
      </c>
      <c r="C71" s="44"/>
      <c r="D71" s="44"/>
      <c r="E71" s="44"/>
      <c r="F71" s="44"/>
      <c r="G71" s="44"/>
    </row>
    <row r="72" spans="1:7" ht="34.5" customHeight="1">
      <c r="A72" s="42" t="s">
        <v>64</v>
      </c>
      <c r="B72" s="15" t="s">
        <v>65</v>
      </c>
      <c r="C72" s="29">
        <v>2217</v>
      </c>
      <c r="D72" s="29">
        <v>2328</v>
      </c>
      <c r="E72" s="29">
        <v>2444</v>
      </c>
      <c r="F72" s="29">
        <v>2566</v>
      </c>
      <c r="G72" s="29">
        <v>2695</v>
      </c>
    </row>
    <row r="73" spans="1:7" ht="20.25" customHeight="1">
      <c r="A73" s="40" t="s">
        <v>54</v>
      </c>
      <c r="B73" s="15"/>
      <c r="C73" s="29"/>
      <c r="D73" s="29"/>
      <c r="E73" s="29"/>
      <c r="F73" s="29"/>
      <c r="G73" s="29"/>
    </row>
    <row r="74" spans="1:7" ht="15.75">
      <c r="A74" s="41" t="s">
        <v>55</v>
      </c>
      <c r="B74" s="15" t="s">
        <v>65</v>
      </c>
      <c r="C74" s="29"/>
      <c r="D74" s="29"/>
      <c r="E74" s="29"/>
      <c r="F74" s="29"/>
      <c r="G74" s="29"/>
    </row>
    <row r="75" spans="1:7" ht="15.75">
      <c r="A75" s="41" t="s">
        <v>56</v>
      </c>
      <c r="B75" s="15" t="s">
        <v>65</v>
      </c>
      <c r="C75" s="29">
        <v>101</v>
      </c>
      <c r="D75" s="29">
        <v>105</v>
      </c>
      <c r="E75" s="29">
        <v>110</v>
      </c>
      <c r="F75" s="29">
        <v>115</v>
      </c>
      <c r="G75" s="29">
        <v>120</v>
      </c>
    </row>
    <row r="76" spans="1:7" ht="20.25" customHeight="1">
      <c r="A76" s="41" t="s">
        <v>57</v>
      </c>
      <c r="B76" s="15" t="s">
        <v>65</v>
      </c>
      <c r="C76" s="29">
        <v>2</v>
      </c>
      <c r="D76" s="29">
        <v>2</v>
      </c>
      <c r="E76" s="29">
        <v>2</v>
      </c>
      <c r="F76" s="29">
        <v>2</v>
      </c>
      <c r="G76" s="29">
        <v>2</v>
      </c>
    </row>
    <row r="77" spans="1:7" ht="15.75">
      <c r="A77" s="41" t="s">
        <v>58</v>
      </c>
      <c r="B77" s="15" t="s">
        <v>65</v>
      </c>
      <c r="C77" s="29">
        <v>61</v>
      </c>
      <c r="D77" s="29">
        <v>66</v>
      </c>
      <c r="E77" s="29">
        <v>71</v>
      </c>
      <c r="F77" s="29">
        <v>76</v>
      </c>
      <c r="G77" s="29">
        <v>81</v>
      </c>
    </row>
    <row r="78" spans="1:7" ht="44.25" customHeight="1">
      <c r="A78" s="41" t="s">
        <v>59</v>
      </c>
      <c r="B78" s="15" t="s">
        <v>65</v>
      </c>
      <c r="C78" s="29">
        <v>1353</v>
      </c>
      <c r="D78" s="29">
        <v>1420</v>
      </c>
      <c r="E78" s="29">
        <v>1491</v>
      </c>
      <c r="F78" s="29">
        <v>1566</v>
      </c>
      <c r="G78" s="29">
        <v>1644</v>
      </c>
    </row>
    <row r="79" spans="1:7" ht="15.75">
      <c r="A79" s="41" t="s">
        <v>60</v>
      </c>
      <c r="B79" s="15" t="s">
        <v>65</v>
      </c>
      <c r="C79" s="29">
        <v>244</v>
      </c>
      <c r="D79" s="29">
        <v>254</v>
      </c>
      <c r="E79" s="29">
        <v>264</v>
      </c>
      <c r="F79" s="29">
        <v>274</v>
      </c>
      <c r="G79" s="29">
        <v>284</v>
      </c>
    </row>
    <row r="80" spans="1:7" ht="31.5" customHeight="1">
      <c r="A80" s="41" t="s">
        <v>61</v>
      </c>
      <c r="B80" s="15" t="s">
        <v>65</v>
      </c>
      <c r="C80" s="29">
        <v>168</v>
      </c>
      <c r="D80" s="29">
        <v>170</v>
      </c>
      <c r="E80" s="29">
        <v>180</v>
      </c>
      <c r="F80" s="29">
        <v>190</v>
      </c>
      <c r="G80" s="29">
        <v>200</v>
      </c>
    </row>
    <row r="81" spans="1:7" ht="18" customHeight="1">
      <c r="A81" s="41" t="s">
        <v>62</v>
      </c>
      <c r="B81" s="15" t="s">
        <v>65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</row>
    <row r="82" spans="1:7" ht="15.75">
      <c r="A82" s="25" t="s">
        <v>66</v>
      </c>
      <c r="B82" s="15"/>
      <c r="C82" s="29"/>
      <c r="D82" s="29"/>
      <c r="E82" s="29"/>
      <c r="F82" s="29"/>
      <c r="G82" s="29"/>
    </row>
    <row r="83" spans="1:7" ht="33.75" customHeight="1">
      <c r="A83" s="46" t="s">
        <v>67</v>
      </c>
      <c r="B83" s="20" t="s">
        <v>68</v>
      </c>
      <c r="C83" s="13">
        <v>5022.426</v>
      </c>
      <c r="D83" s="13">
        <v>5733.702</v>
      </c>
      <c r="E83" s="29">
        <v>6582.921</v>
      </c>
      <c r="F83" s="29">
        <v>7579.082</v>
      </c>
      <c r="G83" s="29">
        <v>8685.249</v>
      </c>
    </row>
    <row r="84" spans="1:7" ht="32.25" customHeight="1">
      <c r="A84" s="47" t="s">
        <v>69</v>
      </c>
      <c r="B84" s="16" t="s">
        <v>70</v>
      </c>
      <c r="C84" s="29">
        <v>142</v>
      </c>
      <c r="D84" s="29">
        <v>106</v>
      </c>
      <c r="E84" s="29">
        <v>107</v>
      </c>
      <c r="F84" s="29">
        <v>107.5</v>
      </c>
      <c r="G84" s="29">
        <v>107.5</v>
      </c>
    </row>
    <row r="85" spans="1:7" ht="51" customHeight="1">
      <c r="A85" s="47" t="s">
        <v>71</v>
      </c>
      <c r="B85" s="20" t="s">
        <v>68</v>
      </c>
      <c r="C85" s="29">
        <v>3214.353</v>
      </c>
      <c r="D85" s="29">
        <v>3742.369</v>
      </c>
      <c r="E85" s="29">
        <v>4336.691</v>
      </c>
      <c r="F85" s="29">
        <v>5016.163</v>
      </c>
      <c r="G85" s="48">
        <v>572.535</v>
      </c>
    </row>
    <row r="86" spans="1:7" ht="29.25" customHeight="1">
      <c r="A86" s="47" t="s">
        <v>69</v>
      </c>
      <c r="B86" s="16" t="s">
        <v>70</v>
      </c>
      <c r="C86" s="29">
        <v>132.9</v>
      </c>
      <c r="D86" s="29">
        <v>108.1</v>
      </c>
      <c r="E86" s="29">
        <v>108</v>
      </c>
      <c r="F86" s="29">
        <v>108</v>
      </c>
      <c r="G86" s="29">
        <v>107</v>
      </c>
    </row>
    <row r="87" spans="1:7" ht="14.25" customHeight="1">
      <c r="A87" s="47" t="s">
        <v>72</v>
      </c>
      <c r="B87" s="16" t="s">
        <v>73</v>
      </c>
      <c r="C87" s="29">
        <v>108.1</v>
      </c>
      <c r="D87" s="29">
        <v>107.7</v>
      </c>
      <c r="E87" s="29">
        <v>107.3</v>
      </c>
      <c r="F87" s="29">
        <v>107.1</v>
      </c>
      <c r="G87" s="29">
        <v>106.6</v>
      </c>
    </row>
    <row r="88" spans="1:7" ht="51" customHeight="1">
      <c r="A88" s="47" t="s">
        <v>74</v>
      </c>
      <c r="B88" s="16"/>
      <c r="C88" s="29"/>
      <c r="D88" s="29"/>
      <c r="E88" s="29"/>
      <c r="F88" s="29"/>
      <c r="G88" s="29"/>
    </row>
    <row r="89" spans="1:7" ht="34.5" customHeight="1">
      <c r="A89" s="49" t="s">
        <v>75</v>
      </c>
      <c r="B89" s="20" t="s">
        <v>68</v>
      </c>
      <c r="C89" s="29">
        <v>539.721</v>
      </c>
      <c r="D89" s="29">
        <v>704.5</v>
      </c>
      <c r="E89" s="29">
        <v>164</v>
      </c>
      <c r="F89" s="29">
        <v>193</v>
      </c>
      <c r="G89" s="29">
        <v>235</v>
      </c>
    </row>
    <row r="90" spans="1:7" ht="33.75" customHeight="1">
      <c r="A90" s="49" t="s">
        <v>69</v>
      </c>
      <c r="B90" s="16" t="s">
        <v>70</v>
      </c>
      <c r="C90" s="29">
        <v>83.2</v>
      </c>
      <c r="D90" s="29">
        <v>121.1</v>
      </c>
      <c r="E90" s="29">
        <v>21.61</v>
      </c>
      <c r="F90" s="29">
        <v>109.57</v>
      </c>
      <c r="G90" s="29">
        <v>114.2</v>
      </c>
    </row>
    <row r="91" spans="1:7" ht="32.25" customHeight="1">
      <c r="A91" s="49" t="s">
        <v>76</v>
      </c>
      <c r="B91" s="20" t="s">
        <v>68</v>
      </c>
      <c r="C91" s="29">
        <v>350.306</v>
      </c>
      <c r="D91" s="29">
        <v>488.5</v>
      </c>
      <c r="E91" s="29">
        <v>545.76</v>
      </c>
      <c r="F91" s="29">
        <v>590.325</v>
      </c>
      <c r="G91" s="29">
        <v>625.487</v>
      </c>
    </row>
    <row r="92" spans="1:7" ht="32.25" customHeight="1">
      <c r="A92" s="49" t="s">
        <v>69</v>
      </c>
      <c r="B92" s="16" t="s">
        <v>70</v>
      </c>
      <c r="C92" s="29">
        <v>80.1</v>
      </c>
      <c r="D92" s="29">
        <v>129.4</v>
      </c>
      <c r="E92" s="29">
        <v>104.1</v>
      </c>
      <c r="F92" s="29">
        <v>100.6</v>
      </c>
      <c r="G92" s="29">
        <v>99.3</v>
      </c>
    </row>
    <row r="93" spans="1:7" ht="22.5" customHeight="1">
      <c r="A93" s="49" t="s">
        <v>77</v>
      </c>
      <c r="B93" s="15"/>
      <c r="C93" s="29"/>
      <c r="D93" s="29"/>
      <c r="E93" s="29"/>
      <c r="F93" s="29"/>
      <c r="G93" s="29"/>
    </row>
    <row r="94" spans="1:7" ht="31.5" customHeight="1">
      <c r="A94" s="49" t="s">
        <v>78</v>
      </c>
      <c r="B94" s="20" t="s">
        <v>68</v>
      </c>
      <c r="C94" s="29">
        <v>738.428</v>
      </c>
      <c r="D94" s="29">
        <v>603.742</v>
      </c>
      <c r="E94" s="29">
        <v>727.475</v>
      </c>
      <c r="F94" s="29">
        <v>822.294</v>
      </c>
      <c r="G94" s="29">
        <v>902.101</v>
      </c>
    </row>
    <row r="95" spans="1:7" ht="29.25" customHeight="1">
      <c r="A95" s="49" t="s">
        <v>69</v>
      </c>
      <c r="B95" s="16" t="s">
        <v>70</v>
      </c>
      <c r="C95" s="29">
        <v>86.7</v>
      </c>
      <c r="D95" s="29">
        <v>75.9</v>
      </c>
      <c r="E95" s="29">
        <v>112.2</v>
      </c>
      <c r="F95" s="29">
        <v>105.5</v>
      </c>
      <c r="G95" s="29">
        <v>102.9</v>
      </c>
    </row>
    <row r="96" spans="1:7" ht="30.75" customHeight="1">
      <c r="A96" s="49" t="s">
        <v>79</v>
      </c>
      <c r="B96" s="20" t="s">
        <v>68</v>
      </c>
      <c r="C96" s="29">
        <v>0.607</v>
      </c>
      <c r="D96" s="29">
        <v>0.84</v>
      </c>
      <c r="E96" s="29">
        <v>0.95</v>
      </c>
      <c r="F96" s="29">
        <v>1.12</v>
      </c>
      <c r="G96" s="29">
        <v>1.19</v>
      </c>
    </row>
    <row r="97" spans="1:7" ht="32.25" customHeight="1">
      <c r="A97" s="49" t="s">
        <v>69</v>
      </c>
      <c r="B97" s="16" t="s">
        <v>70</v>
      </c>
      <c r="C97" s="29">
        <v>45.5</v>
      </c>
      <c r="D97" s="29">
        <v>128.4</v>
      </c>
      <c r="E97" s="29">
        <v>105.4</v>
      </c>
      <c r="F97" s="29">
        <v>110</v>
      </c>
      <c r="G97" s="29">
        <v>99.6</v>
      </c>
    </row>
    <row r="98" spans="1:7" ht="49.5" customHeight="1">
      <c r="A98" s="41" t="s">
        <v>80</v>
      </c>
      <c r="B98" s="15" t="s">
        <v>81</v>
      </c>
      <c r="C98" s="29">
        <v>951</v>
      </c>
      <c r="D98" s="29">
        <v>0</v>
      </c>
      <c r="E98" s="29">
        <v>0</v>
      </c>
      <c r="F98" s="29">
        <v>0</v>
      </c>
      <c r="G98" s="29">
        <v>0</v>
      </c>
    </row>
    <row r="99" spans="1:7" ht="32.25" customHeight="1">
      <c r="A99" s="49" t="s">
        <v>69</v>
      </c>
      <c r="B99" s="15" t="s">
        <v>70</v>
      </c>
      <c r="C99" s="29">
        <v>56.6</v>
      </c>
      <c r="D99" s="29">
        <v>0</v>
      </c>
      <c r="E99" s="29">
        <v>0</v>
      </c>
      <c r="F99" s="29">
        <v>0</v>
      </c>
      <c r="G99" s="29">
        <v>0</v>
      </c>
    </row>
    <row r="100" spans="1:7" ht="21.75" customHeight="1">
      <c r="A100" s="49" t="s">
        <v>82</v>
      </c>
      <c r="B100" s="20" t="s">
        <v>68</v>
      </c>
      <c r="C100" s="29">
        <v>605.914</v>
      </c>
      <c r="D100" s="29">
        <v>1.341</v>
      </c>
      <c r="E100" s="29">
        <v>1.341</v>
      </c>
      <c r="F100" s="29">
        <v>0</v>
      </c>
      <c r="G100" s="29">
        <v>0</v>
      </c>
    </row>
    <row r="101" spans="1:7" ht="27.75" customHeight="1">
      <c r="A101" s="49" t="s">
        <v>69</v>
      </c>
      <c r="B101" s="15" t="s">
        <v>70</v>
      </c>
      <c r="C101" s="29">
        <v>28.8</v>
      </c>
      <c r="D101" s="29">
        <v>0</v>
      </c>
      <c r="E101" s="29">
        <v>100</v>
      </c>
      <c r="F101" s="29">
        <v>0</v>
      </c>
      <c r="G101" s="29">
        <v>0</v>
      </c>
    </row>
    <row r="102" spans="1:7" ht="30" customHeight="1">
      <c r="A102" s="41" t="s">
        <v>83</v>
      </c>
      <c r="B102" s="15" t="s">
        <v>81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</row>
    <row r="103" spans="1:7" ht="35.25" customHeight="1">
      <c r="A103" s="41" t="s">
        <v>69</v>
      </c>
      <c r="B103" s="15" t="s">
        <v>70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</row>
    <row r="104" spans="1:7" ht="33" customHeight="1">
      <c r="A104" s="41" t="s">
        <v>84</v>
      </c>
      <c r="B104" s="15" t="s">
        <v>81</v>
      </c>
      <c r="C104" s="29">
        <v>589.186</v>
      </c>
      <c r="D104" s="29">
        <v>501</v>
      </c>
      <c r="E104" s="29">
        <v>600</v>
      </c>
      <c r="F104" s="29">
        <v>600</v>
      </c>
      <c r="G104" s="29">
        <v>0</v>
      </c>
    </row>
    <row r="105" spans="1:7" ht="32.25" customHeight="1">
      <c r="A105" s="41" t="s">
        <v>69</v>
      </c>
      <c r="B105" s="15" t="s">
        <v>70</v>
      </c>
      <c r="C105" s="29">
        <v>11.1</v>
      </c>
      <c r="D105" s="29">
        <v>232.37</v>
      </c>
      <c r="E105" s="29">
        <v>111.2</v>
      </c>
      <c r="F105" s="29">
        <v>100</v>
      </c>
      <c r="G105" s="29">
        <v>0</v>
      </c>
    </row>
    <row r="106" spans="1:7" ht="43.5" customHeight="1">
      <c r="A106" s="41" t="s">
        <v>85</v>
      </c>
      <c r="B106" s="15" t="s">
        <v>81</v>
      </c>
      <c r="C106" s="29">
        <v>179.117</v>
      </c>
      <c r="D106" s="29">
        <v>0</v>
      </c>
      <c r="E106" s="29">
        <v>0</v>
      </c>
      <c r="F106" s="29">
        <v>0</v>
      </c>
      <c r="G106" s="29">
        <v>0</v>
      </c>
    </row>
    <row r="107" spans="1:7" ht="34.5" customHeight="1">
      <c r="A107" s="41" t="s">
        <v>69</v>
      </c>
      <c r="B107" s="15" t="s">
        <v>70</v>
      </c>
      <c r="C107" s="29">
        <v>84.1</v>
      </c>
      <c r="D107" s="29">
        <v>0</v>
      </c>
      <c r="E107" s="29">
        <v>0</v>
      </c>
      <c r="F107" s="29">
        <v>0</v>
      </c>
      <c r="G107" s="29">
        <v>0</v>
      </c>
    </row>
    <row r="108" spans="1:7" ht="21" customHeight="1">
      <c r="A108" s="49" t="s">
        <v>86</v>
      </c>
      <c r="B108" s="20" t="s">
        <v>68</v>
      </c>
      <c r="C108" s="29">
        <v>21.984</v>
      </c>
      <c r="D108" s="29">
        <v>81.173</v>
      </c>
      <c r="E108" s="29">
        <v>76.75</v>
      </c>
      <c r="F108" s="29">
        <v>48.5</v>
      </c>
      <c r="G108" s="29">
        <v>54.7</v>
      </c>
    </row>
    <row r="109" spans="1:7" ht="35.25" customHeight="1">
      <c r="A109" s="49" t="s">
        <v>69</v>
      </c>
      <c r="B109" s="16" t="s">
        <v>70</v>
      </c>
      <c r="C109" s="29">
        <v>3.4</v>
      </c>
      <c r="D109" s="29">
        <v>342.8</v>
      </c>
      <c r="E109" s="29">
        <v>88.1</v>
      </c>
      <c r="F109" s="29">
        <v>59</v>
      </c>
      <c r="G109" s="29">
        <v>105.8</v>
      </c>
    </row>
    <row r="110" spans="1:7" ht="37.5" customHeight="1">
      <c r="A110" s="49" t="s">
        <v>87</v>
      </c>
      <c r="B110" s="20" t="s">
        <v>68</v>
      </c>
      <c r="C110" s="29">
        <v>15.385</v>
      </c>
      <c r="D110" s="29">
        <v>27</v>
      </c>
      <c r="E110" s="29">
        <v>0</v>
      </c>
      <c r="F110" s="29">
        <v>0</v>
      </c>
      <c r="G110" s="29">
        <v>0</v>
      </c>
    </row>
    <row r="111" spans="1:7" ht="32.25" customHeight="1">
      <c r="A111" s="49" t="s">
        <v>69</v>
      </c>
      <c r="B111" s="16" t="s">
        <v>70</v>
      </c>
      <c r="C111" s="29">
        <v>61.1</v>
      </c>
      <c r="D111" s="29">
        <v>0</v>
      </c>
      <c r="E111" s="29">
        <v>0</v>
      </c>
      <c r="F111" s="29">
        <v>0</v>
      </c>
      <c r="G111" s="29">
        <v>0</v>
      </c>
    </row>
    <row r="112" spans="1:7" ht="34.5" customHeight="1">
      <c r="A112" s="49" t="s">
        <v>88</v>
      </c>
      <c r="B112" s="20" t="s">
        <v>68</v>
      </c>
      <c r="C112" s="29">
        <v>122.964</v>
      </c>
      <c r="D112" s="29">
        <v>0</v>
      </c>
      <c r="E112" s="29">
        <v>0.975</v>
      </c>
      <c r="F112" s="29">
        <v>0</v>
      </c>
      <c r="G112" s="29"/>
    </row>
    <row r="113" spans="1:7" ht="32.25" customHeight="1">
      <c r="A113" s="49" t="s">
        <v>69</v>
      </c>
      <c r="B113" s="16" t="s">
        <v>70</v>
      </c>
      <c r="C113" s="29">
        <v>2.6</v>
      </c>
      <c r="D113" s="29">
        <v>0</v>
      </c>
      <c r="E113" s="29">
        <v>0</v>
      </c>
      <c r="F113" s="29">
        <v>0</v>
      </c>
      <c r="G113" s="29">
        <v>0</v>
      </c>
    </row>
    <row r="114" spans="1:7" ht="61.5" customHeight="1">
      <c r="A114" s="50" t="s">
        <v>89</v>
      </c>
      <c r="B114" s="16"/>
      <c r="C114" s="29"/>
      <c r="D114" s="29"/>
      <c r="E114" s="29"/>
      <c r="F114" s="29"/>
      <c r="G114" s="29"/>
    </row>
    <row r="115" spans="1:7" ht="30.75" customHeight="1">
      <c r="A115" s="49" t="s">
        <v>90</v>
      </c>
      <c r="B115" s="20" t="s">
        <v>68</v>
      </c>
      <c r="C115" s="29">
        <v>1623.403</v>
      </c>
      <c r="D115" s="29">
        <v>1030.428</v>
      </c>
      <c r="E115" s="29">
        <v>1159.861</v>
      </c>
      <c r="F115" s="29">
        <v>1369.664</v>
      </c>
      <c r="G115" s="29"/>
    </row>
    <row r="116" spans="1:7" ht="15.75" customHeight="1">
      <c r="A116" s="49" t="s">
        <v>91</v>
      </c>
      <c r="B116" s="16"/>
      <c r="C116" s="29"/>
      <c r="D116" s="29"/>
      <c r="E116" s="29"/>
      <c r="F116" s="29"/>
      <c r="G116" s="29"/>
    </row>
    <row r="117" spans="1:7" ht="30.75" customHeight="1">
      <c r="A117" s="51" t="s">
        <v>92</v>
      </c>
      <c r="B117" s="20" t="s">
        <v>68</v>
      </c>
      <c r="C117" s="29">
        <v>260.625</v>
      </c>
      <c r="D117" s="29">
        <v>399.854</v>
      </c>
      <c r="E117" s="29">
        <v>419.805</v>
      </c>
      <c r="F117" s="29">
        <v>413.142</v>
      </c>
      <c r="G117" s="29"/>
    </row>
    <row r="118" spans="1:7" ht="32.25" customHeight="1">
      <c r="A118" s="51" t="s">
        <v>93</v>
      </c>
      <c r="B118" s="20" t="s">
        <v>68</v>
      </c>
      <c r="C118" s="29">
        <v>828.94</v>
      </c>
      <c r="D118" s="29">
        <v>633.574</v>
      </c>
      <c r="E118" s="29">
        <v>715.638</v>
      </c>
      <c r="F118" s="29">
        <v>656.522</v>
      </c>
      <c r="G118" s="29"/>
    </row>
    <row r="119" spans="1:7" ht="31.5" customHeight="1">
      <c r="A119" s="49" t="s">
        <v>94</v>
      </c>
      <c r="B119" s="20" t="s">
        <v>68</v>
      </c>
      <c r="C119" s="29">
        <f>C121+C122+C127</f>
        <v>1519.2140000000002</v>
      </c>
      <c r="D119" s="29">
        <f>D121+D122+D127</f>
        <v>3417.313</v>
      </c>
      <c r="E119" s="29">
        <f>E121+E122+E127</f>
        <v>2794.984</v>
      </c>
      <c r="F119" s="29">
        <f>F121+F122+F127</f>
        <v>1662.73</v>
      </c>
      <c r="G119" s="29"/>
    </row>
    <row r="120" spans="1:7" ht="15.75">
      <c r="A120" s="49" t="s">
        <v>91</v>
      </c>
      <c r="B120" s="16"/>
      <c r="C120" s="29"/>
      <c r="D120" s="29"/>
      <c r="E120" s="29"/>
      <c r="F120" s="29"/>
      <c r="G120" s="29"/>
    </row>
    <row r="121" spans="1:7" ht="31.5" customHeight="1">
      <c r="A121" s="51" t="s">
        <v>95</v>
      </c>
      <c r="B121" s="20" t="s">
        <v>68</v>
      </c>
      <c r="C121" s="29">
        <v>487.466</v>
      </c>
      <c r="D121" s="29">
        <v>1471.98</v>
      </c>
      <c r="E121" s="29">
        <v>1299.265</v>
      </c>
      <c r="F121" s="29">
        <v>1051.121</v>
      </c>
      <c r="G121" s="29"/>
    </row>
    <row r="122" spans="1:7" ht="31.5" customHeight="1">
      <c r="A122" s="51" t="s">
        <v>96</v>
      </c>
      <c r="B122" s="20" t="s">
        <v>68</v>
      </c>
      <c r="C122" s="29">
        <f>C124+C125+C126</f>
        <v>978.858</v>
      </c>
      <c r="D122" s="29">
        <f>D124+D125+D126</f>
        <v>818.344</v>
      </c>
      <c r="E122" s="29">
        <f>E124+E125+E126</f>
        <v>551.63</v>
      </c>
      <c r="F122" s="29">
        <f>F124+F125+F126</f>
        <v>504.27599999999995</v>
      </c>
      <c r="G122" s="29"/>
    </row>
    <row r="123" spans="1:7" ht="15.75">
      <c r="A123" s="51" t="s">
        <v>97</v>
      </c>
      <c r="B123" s="16"/>
      <c r="C123" s="29"/>
      <c r="D123" s="29"/>
      <c r="E123" s="29"/>
      <c r="F123" s="29"/>
      <c r="G123" s="29"/>
    </row>
    <row r="124" spans="1:7" ht="30.75" customHeight="1">
      <c r="A124" s="52" t="s">
        <v>98</v>
      </c>
      <c r="B124" s="20" t="s">
        <v>68</v>
      </c>
      <c r="C124" s="29">
        <v>639.828</v>
      </c>
      <c r="D124" s="29">
        <v>375.285</v>
      </c>
      <c r="E124" s="29">
        <v>227.048</v>
      </c>
      <c r="F124" s="29">
        <v>74.363</v>
      </c>
      <c r="G124" s="29"/>
    </row>
    <row r="125" spans="1:7" ht="30.75" customHeight="1">
      <c r="A125" s="52" t="s">
        <v>99</v>
      </c>
      <c r="B125" s="20" t="s">
        <v>68</v>
      </c>
      <c r="C125" s="29">
        <v>197.072</v>
      </c>
      <c r="D125" s="29">
        <v>282.1</v>
      </c>
      <c r="E125" s="29">
        <v>202.124</v>
      </c>
      <c r="F125" s="29">
        <v>255.85</v>
      </c>
      <c r="G125" s="29"/>
    </row>
    <row r="126" spans="1:7" ht="30" customHeight="1">
      <c r="A126" s="51" t="s">
        <v>100</v>
      </c>
      <c r="B126" s="20" t="s">
        <v>68</v>
      </c>
      <c r="C126" s="29">
        <v>141.958</v>
      </c>
      <c r="D126" s="29">
        <v>160.959</v>
      </c>
      <c r="E126" s="29">
        <v>122.458</v>
      </c>
      <c r="F126" s="29">
        <v>174.063</v>
      </c>
      <c r="G126" s="29"/>
    </row>
    <row r="127" spans="1:7" ht="31.5" customHeight="1">
      <c r="A127" s="53" t="s">
        <v>101</v>
      </c>
      <c r="B127" s="20" t="s">
        <v>68</v>
      </c>
      <c r="C127" s="54">
        <v>52.89</v>
      </c>
      <c r="D127" s="54">
        <v>1126.989</v>
      </c>
      <c r="E127" s="54">
        <v>944.089</v>
      </c>
      <c r="F127" s="29">
        <v>107.333</v>
      </c>
      <c r="G127" s="29"/>
    </row>
    <row r="128" spans="1:7" ht="38.25" customHeight="1">
      <c r="A128" s="51" t="s">
        <v>102</v>
      </c>
      <c r="B128" s="21" t="s">
        <v>68</v>
      </c>
      <c r="C128" s="29">
        <v>29</v>
      </c>
      <c r="D128" s="29">
        <v>30</v>
      </c>
      <c r="E128" s="29">
        <v>30</v>
      </c>
      <c r="F128" s="55">
        <v>30</v>
      </c>
      <c r="G128" s="29">
        <v>30</v>
      </c>
    </row>
    <row r="129" spans="1:7" ht="34.5" customHeight="1">
      <c r="A129" s="47" t="s">
        <v>103</v>
      </c>
      <c r="B129" s="16" t="s">
        <v>68</v>
      </c>
      <c r="C129" s="56"/>
      <c r="D129" s="56"/>
      <c r="E129" s="56"/>
      <c r="F129" s="29"/>
      <c r="G129" s="29"/>
    </row>
    <row r="130" spans="1:7" ht="31.5" customHeight="1">
      <c r="A130" s="49"/>
      <c r="B130" s="16" t="s">
        <v>70</v>
      </c>
      <c r="C130" s="29"/>
      <c r="D130" s="29"/>
      <c r="E130" s="29"/>
      <c r="F130" s="29"/>
      <c r="G130" s="29"/>
    </row>
    <row r="131" spans="1:7" ht="15.75">
      <c r="A131" s="25" t="s">
        <v>104</v>
      </c>
      <c r="B131" s="15"/>
      <c r="C131" s="29"/>
      <c r="D131" s="29"/>
      <c r="E131" s="29"/>
      <c r="F131" s="29"/>
      <c r="G131" s="29"/>
    </row>
    <row r="132" spans="1:7" ht="23.25" customHeight="1">
      <c r="A132" s="28" t="s">
        <v>105</v>
      </c>
      <c r="B132" s="15" t="s">
        <v>13</v>
      </c>
      <c r="C132" s="33">
        <v>18.9</v>
      </c>
      <c r="D132" s="33">
        <v>18.9</v>
      </c>
      <c r="E132" s="33">
        <v>18.8</v>
      </c>
      <c r="F132" s="33">
        <v>18.8</v>
      </c>
      <c r="G132" s="33">
        <v>18.8</v>
      </c>
    </row>
    <row r="133" spans="1:7" ht="21.75" customHeight="1">
      <c r="A133" s="40" t="s">
        <v>106</v>
      </c>
      <c r="B133" s="15" t="s">
        <v>13</v>
      </c>
      <c r="C133" s="33">
        <v>5.9</v>
      </c>
      <c r="D133" s="33">
        <v>5.9</v>
      </c>
      <c r="E133" s="33">
        <v>5.9</v>
      </c>
      <c r="F133" s="33">
        <v>5.9</v>
      </c>
      <c r="G133" s="33">
        <v>5.9</v>
      </c>
    </row>
    <row r="134" spans="1:7" ht="18.75" customHeight="1">
      <c r="A134" s="28" t="s">
        <v>107</v>
      </c>
      <c r="B134" s="15" t="s">
        <v>108</v>
      </c>
      <c r="C134" s="33">
        <v>4309.2</v>
      </c>
      <c r="D134" s="33">
        <v>4465.69</v>
      </c>
      <c r="E134" s="33">
        <v>4938.38</v>
      </c>
      <c r="F134" s="33">
        <v>5524.94</v>
      </c>
      <c r="G134" s="33">
        <v>6165.65</v>
      </c>
    </row>
    <row r="135" spans="1:7" ht="21" customHeight="1">
      <c r="A135" s="40" t="s">
        <v>106</v>
      </c>
      <c r="B135" s="15" t="s">
        <v>108</v>
      </c>
      <c r="C135" s="33">
        <v>977.04</v>
      </c>
      <c r="D135" s="33">
        <v>1054.92</v>
      </c>
      <c r="E135" s="33">
        <v>1175.28</v>
      </c>
      <c r="F135" s="33">
        <v>1309.8</v>
      </c>
      <c r="G135" s="33">
        <v>1454.94</v>
      </c>
    </row>
    <row r="136" spans="1:7" ht="15.75">
      <c r="A136" s="25" t="s">
        <v>109</v>
      </c>
      <c r="B136" s="15"/>
      <c r="C136" s="33"/>
      <c r="D136" s="33"/>
      <c r="E136" s="33"/>
      <c r="F136" s="33"/>
      <c r="G136" s="33"/>
    </row>
    <row r="137" spans="1:7" ht="15.75">
      <c r="A137" s="28" t="s">
        <v>110</v>
      </c>
      <c r="B137" s="15" t="s">
        <v>111</v>
      </c>
      <c r="C137" s="33">
        <v>9579.5</v>
      </c>
      <c r="D137" s="33">
        <v>10326.3</v>
      </c>
      <c r="E137" s="33">
        <v>11440</v>
      </c>
      <c r="F137" s="33">
        <v>12700.8</v>
      </c>
      <c r="G137" s="33">
        <v>14022.3</v>
      </c>
    </row>
    <row r="138" spans="1:7" ht="24" customHeight="1">
      <c r="A138" s="28" t="s">
        <v>112</v>
      </c>
      <c r="B138" s="15" t="s">
        <v>14</v>
      </c>
      <c r="C138" s="33">
        <v>102.1</v>
      </c>
      <c r="D138" s="33">
        <v>103.1</v>
      </c>
      <c r="E138" s="33">
        <v>105.2</v>
      </c>
      <c r="F138" s="33">
        <v>106.4</v>
      </c>
      <c r="G138" s="33">
        <v>106.1</v>
      </c>
    </row>
    <row r="139" spans="1:7" ht="15.75">
      <c r="A139" s="25" t="s">
        <v>113</v>
      </c>
      <c r="B139" s="15"/>
      <c r="C139" s="33"/>
      <c r="D139" s="33"/>
      <c r="E139" s="33"/>
      <c r="F139" s="33"/>
      <c r="G139" s="33"/>
    </row>
    <row r="140" spans="1:7" ht="31.5" customHeight="1">
      <c r="A140" s="28" t="s">
        <v>114</v>
      </c>
      <c r="B140" s="15" t="s">
        <v>26</v>
      </c>
      <c r="C140" s="33">
        <v>4545.8</v>
      </c>
      <c r="D140" s="57">
        <v>5073.6</v>
      </c>
      <c r="E140" s="58">
        <f>D140*106.4*105.7/10000</f>
        <v>5706.0140928</v>
      </c>
      <c r="F140" s="58">
        <f>E140*107.3*104.8/10000</f>
        <v>6416.435671409971</v>
      </c>
      <c r="G140" s="58">
        <f>F140*107.8*104.4/10000</f>
        <v>7221.262030546267</v>
      </c>
    </row>
    <row r="141" spans="1:7" ht="36" customHeight="1">
      <c r="A141" s="28"/>
      <c r="B141" s="15" t="s">
        <v>27</v>
      </c>
      <c r="C141" s="33">
        <v>110</v>
      </c>
      <c r="D141" s="33">
        <v>106.6</v>
      </c>
      <c r="E141" s="33">
        <v>106.4</v>
      </c>
      <c r="F141" s="33">
        <v>107.3</v>
      </c>
      <c r="G141" s="33">
        <v>107.8</v>
      </c>
    </row>
    <row r="142" spans="1:7" ht="30.75" customHeight="1">
      <c r="A142" s="28" t="s">
        <v>115</v>
      </c>
      <c r="B142" s="15" t="s">
        <v>26</v>
      </c>
      <c r="C142" s="33">
        <v>1503.1</v>
      </c>
      <c r="D142" s="33">
        <v>1646.1</v>
      </c>
      <c r="E142" s="33">
        <v>1871.9</v>
      </c>
      <c r="F142" s="33">
        <v>2125.1</v>
      </c>
      <c r="G142" s="33">
        <v>2430.8</v>
      </c>
    </row>
    <row r="143" spans="1:7" ht="31.5" customHeight="1">
      <c r="A143" s="28"/>
      <c r="B143" s="15" t="s">
        <v>27</v>
      </c>
      <c r="C143" s="33">
        <v>92.3</v>
      </c>
      <c r="D143" s="33">
        <v>104</v>
      </c>
      <c r="E143" s="33">
        <v>105</v>
      </c>
      <c r="F143" s="33">
        <v>106</v>
      </c>
      <c r="G143" s="33">
        <v>107</v>
      </c>
    </row>
    <row r="144" spans="1:7" ht="21" customHeight="1">
      <c r="A144" s="25" t="s">
        <v>116</v>
      </c>
      <c r="B144" s="15"/>
      <c r="C144" s="33"/>
      <c r="D144" s="33"/>
      <c r="E144" s="33"/>
      <c r="F144" s="33"/>
      <c r="G144" s="33"/>
    </row>
    <row r="145" spans="1:7" ht="31.5">
      <c r="A145" s="28" t="s">
        <v>117</v>
      </c>
      <c r="B145" s="15" t="s">
        <v>118</v>
      </c>
      <c r="C145" s="33">
        <v>29</v>
      </c>
      <c r="D145" s="33">
        <v>53.3</v>
      </c>
      <c r="E145" s="33">
        <v>53.3</v>
      </c>
      <c r="F145" s="33">
        <v>53.3</v>
      </c>
      <c r="G145" s="33">
        <v>56.9</v>
      </c>
    </row>
    <row r="146" spans="1:7" ht="18.75" customHeight="1">
      <c r="A146" s="28" t="s">
        <v>119</v>
      </c>
      <c r="B146" s="15" t="s">
        <v>118</v>
      </c>
      <c r="C146" s="33">
        <v>29</v>
      </c>
      <c r="D146" s="33">
        <v>20</v>
      </c>
      <c r="E146" s="33">
        <v>21</v>
      </c>
      <c r="F146" s="33">
        <v>22</v>
      </c>
      <c r="G146" s="33">
        <v>23</v>
      </c>
    </row>
    <row r="147" spans="1:7" ht="31.5">
      <c r="A147" s="28" t="s">
        <v>120</v>
      </c>
      <c r="B147" s="15" t="s">
        <v>121</v>
      </c>
      <c r="C147" s="59">
        <v>30.2</v>
      </c>
      <c r="D147" s="59">
        <v>30.7</v>
      </c>
      <c r="E147" s="59">
        <v>31.3</v>
      </c>
      <c r="F147" s="59">
        <v>31.9</v>
      </c>
      <c r="G147" s="59">
        <v>32.6</v>
      </c>
    </row>
    <row r="148" spans="1:9" s="9" customFormat="1" ht="46.5" customHeight="1">
      <c r="A148" s="60" t="s">
        <v>122</v>
      </c>
      <c r="B148" s="16" t="s">
        <v>19</v>
      </c>
      <c r="C148" s="61">
        <v>1027258</v>
      </c>
      <c r="D148" s="61">
        <v>1120800</v>
      </c>
      <c r="E148" s="61">
        <v>1222000</v>
      </c>
      <c r="F148" s="61">
        <v>1323200</v>
      </c>
      <c r="G148" s="61">
        <v>1443600</v>
      </c>
      <c r="H148" s="8"/>
      <c r="I148" s="8"/>
    </row>
    <row r="149" spans="1:9" s="9" customFormat="1" ht="39" customHeight="1">
      <c r="A149" s="60" t="s">
        <v>123</v>
      </c>
      <c r="B149" s="16" t="s">
        <v>124</v>
      </c>
      <c r="C149" s="61">
        <v>87.56</v>
      </c>
      <c r="D149" s="61">
        <v>89</v>
      </c>
      <c r="E149" s="61">
        <v>90.69</v>
      </c>
      <c r="F149" s="61">
        <v>92.4</v>
      </c>
      <c r="G149" s="61">
        <v>94.2</v>
      </c>
      <c r="H149" s="8"/>
      <c r="I149" s="8"/>
    </row>
    <row r="150" spans="1:7" ht="28.5" customHeight="1">
      <c r="A150" s="28" t="s">
        <v>125</v>
      </c>
      <c r="B150" s="15" t="s">
        <v>126</v>
      </c>
      <c r="C150" s="29">
        <v>3546</v>
      </c>
      <c r="D150" s="29">
        <v>3733</v>
      </c>
      <c r="E150" s="29">
        <v>3900</v>
      </c>
      <c r="F150" s="29">
        <v>3920</v>
      </c>
      <c r="G150" s="29">
        <v>3920</v>
      </c>
    </row>
    <row r="151" spans="1:7" ht="33.75" customHeight="1">
      <c r="A151" s="28" t="s">
        <v>127</v>
      </c>
      <c r="B151" s="15" t="s">
        <v>126</v>
      </c>
      <c r="C151" s="29">
        <v>63</v>
      </c>
      <c r="D151" s="29">
        <v>64</v>
      </c>
      <c r="E151" s="29">
        <v>84</v>
      </c>
      <c r="F151" s="29">
        <v>84</v>
      </c>
      <c r="G151" s="29">
        <v>84</v>
      </c>
    </row>
    <row r="152" spans="1:7" ht="52.5" customHeight="1">
      <c r="A152" s="28" t="s">
        <v>128</v>
      </c>
      <c r="B152" s="15" t="s">
        <v>129</v>
      </c>
      <c r="C152" s="29">
        <v>64</v>
      </c>
      <c r="D152" s="29">
        <v>65</v>
      </c>
      <c r="E152" s="29">
        <v>66</v>
      </c>
      <c r="F152" s="29">
        <v>66</v>
      </c>
      <c r="G152" s="29">
        <v>66</v>
      </c>
    </row>
    <row r="153" spans="1:7" ht="21" customHeight="1">
      <c r="A153" s="28" t="s">
        <v>130</v>
      </c>
      <c r="B153" s="15" t="s">
        <v>126</v>
      </c>
      <c r="C153" s="29">
        <v>7900</v>
      </c>
      <c r="D153" s="29">
        <v>8020</v>
      </c>
      <c r="E153" s="29">
        <v>8078</v>
      </c>
      <c r="F153" s="29">
        <v>8243</v>
      </c>
      <c r="G153" s="29">
        <v>8414</v>
      </c>
    </row>
    <row r="154" spans="1:7" ht="15.75">
      <c r="A154" s="28" t="s">
        <v>144</v>
      </c>
      <c r="B154" s="15"/>
      <c r="C154" s="29"/>
      <c r="D154" s="29"/>
      <c r="E154" s="29"/>
      <c r="F154" s="29"/>
      <c r="G154" s="29"/>
    </row>
    <row r="155" spans="1:7" ht="21" customHeight="1">
      <c r="A155" s="28" t="s">
        <v>131</v>
      </c>
      <c r="B155" s="15" t="s">
        <v>132</v>
      </c>
      <c r="C155" s="29">
        <v>79.27</v>
      </c>
      <c r="D155" s="29">
        <v>78.11</v>
      </c>
      <c r="E155" s="29">
        <v>79</v>
      </c>
      <c r="F155" s="29">
        <v>79</v>
      </c>
      <c r="G155" s="29">
        <v>79</v>
      </c>
    </row>
    <row r="156" spans="1:7" ht="21.75" customHeight="1">
      <c r="A156" s="28" t="s">
        <v>133</v>
      </c>
      <c r="B156" s="15" t="s">
        <v>134</v>
      </c>
      <c r="C156" s="29">
        <v>13.4</v>
      </c>
      <c r="D156" s="29">
        <v>12.92</v>
      </c>
      <c r="E156" s="29">
        <v>12.92</v>
      </c>
      <c r="F156" s="29">
        <v>12.92</v>
      </c>
      <c r="G156" s="29">
        <v>12.92</v>
      </c>
    </row>
    <row r="157" spans="1:7" ht="32.25" customHeight="1">
      <c r="A157" s="28" t="s">
        <v>135</v>
      </c>
      <c r="B157" s="15" t="s">
        <v>136</v>
      </c>
      <c r="C157" s="29">
        <v>172.5</v>
      </c>
      <c r="D157" s="29">
        <v>168.9</v>
      </c>
      <c r="E157" s="29">
        <v>170</v>
      </c>
      <c r="F157" s="29">
        <v>171</v>
      </c>
      <c r="G157" s="29">
        <v>171</v>
      </c>
    </row>
    <row r="158" spans="1:7" ht="21" customHeight="1">
      <c r="A158" s="28" t="s">
        <v>137</v>
      </c>
      <c r="B158" s="15" t="s">
        <v>138</v>
      </c>
      <c r="C158" s="29">
        <v>20.79</v>
      </c>
      <c r="D158" s="29">
        <v>18.9</v>
      </c>
      <c r="E158" s="29">
        <v>20</v>
      </c>
      <c r="F158" s="29">
        <v>21</v>
      </c>
      <c r="G158" s="29">
        <v>22</v>
      </c>
    </row>
    <row r="159" spans="1:7" ht="22.5" customHeight="1">
      <c r="A159" s="28" t="s">
        <v>139</v>
      </c>
      <c r="B159" s="15" t="s">
        <v>138</v>
      </c>
      <c r="C159" s="29">
        <v>1.96</v>
      </c>
      <c r="D159" s="29">
        <v>1.86</v>
      </c>
      <c r="E159" s="29">
        <v>2</v>
      </c>
      <c r="F159" s="29">
        <v>2</v>
      </c>
      <c r="G159" s="29">
        <v>2</v>
      </c>
    </row>
    <row r="160" spans="1:7" ht="22.5" customHeight="1">
      <c r="A160" s="28" t="s">
        <v>140</v>
      </c>
      <c r="B160" s="15" t="s">
        <v>138</v>
      </c>
      <c r="C160" s="29">
        <v>49.68</v>
      </c>
      <c r="D160" s="29">
        <v>49</v>
      </c>
      <c r="E160" s="29">
        <v>50</v>
      </c>
      <c r="F160" s="29">
        <v>51</v>
      </c>
      <c r="G160" s="29">
        <v>51</v>
      </c>
    </row>
    <row r="161" spans="1:7" ht="22.5" customHeight="1">
      <c r="A161" s="68" t="s">
        <v>145</v>
      </c>
      <c r="B161" s="68"/>
      <c r="C161" s="68"/>
      <c r="D161" s="68"/>
      <c r="E161" s="22"/>
      <c r="F161" s="22"/>
      <c r="G161" s="22"/>
    </row>
    <row r="162" spans="1:7" ht="15.75">
      <c r="A162" s="22"/>
      <c r="B162" s="22"/>
      <c r="C162" s="22"/>
      <c r="D162" s="22"/>
      <c r="E162" s="22"/>
      <c r="F162" s="22"/>
      <c r="G162" s="22"/>
    </row>
    <row r="163" spans="1:7" ht="15.75" customHeight="1">
      <c r="A163" s="65" t="s">
        <v>146</v>
      </c>
      <c r="B163" s="65"/>
      <c r="C163" s="65"/>
      <c r="D163" s="5"/>
      <c r="E163" s="5"/>
      <c r="F163" s="11"/>
      <c r="G163" s="3"/>
    </row>
    <row r="164" spans="1:7" ht="18.75">
      <c r="A164" s="66" t="s">
        <v>147</v>
      </c>
      <c r="B164" s="66"/>
      <c r="C164" s="66"/>
      <c r="D164" s="12"/>
      <c r="E164" s="12"/>
      <c r="F164" s="12" t="s">
        <v>141</v>
      </c>
      <c r="G164" s="3"/>
    </row>
    <row r="165" spans="1:7" ht="18.75">
      <c r="A165" s="69" t="s">
        <v>142</v>
      </c>
      <c r="C165" s="3"/>
      <c r="D165" s="3"/>
      <c r="E165" s="7"/>
      <c r="F165" s="3"/>
      <c r="G165" s="3"/>
    </row>
    <row r="166" spans="1:7" ht="3" customHeight="1">
      <c r="A166" s="3"/>
      <c r="C166" s="3"/>
      <c r="D166" s="7"/>
      <c r="E166" s="7"/>
      <c r="F166" s="3"/>
      <c r="G166" s="3"/>
    </row>
    <row r="167" spans="1:7" ht="18.75">
      <c r="A167" s="70" t="s">
        <v>143</v>
      </c>
      <c r="C167" s="10"/>
      <c r="D167" s="10"/>
      <c r="E167" s="10"/>
      <c r="F167" s="3"/>
      <c r="G167" s="3"/>
    </row>
    <row r="168" spans="1:7" ht="18.75">
      <c r="A168" s="3"/>
      <c r="C168" s="3"/>
      <c r="D168" s="3"/>
      <c r="E168" s="3"/>
      <c r="F168" s="3"/>
      <c r="G168" s="3"/>
    </row>
    <row r="169" spans="1:7" ht="18.75">
      <c r="A169" s="3"/>
      <c r="C169" s="3"/>
      <c r="D169" s="3"/>
      <c r="E169" s="3"/>
      <c r="F169" s="3"/>
      <c r="G169" s="3"/>
    </row>
    <row r="170" spans="1:7" ht="18.75">
      <c r="A170" s="3"/>
      <c r="C170" s="3"/>
      <c r="D170" s="3"/>
      <c r="E170" s="3"/>
      <c r="F170" s="3"/>
      <c r="G170" s="3"/>
    </row>
    <row r="171" spans="1:7" ht="18.75">
      <c r="A171" s="3"/>
      <c r="C171" s="3"/>
      <c r="D171" s="3"/>
      <c r="E171" s="3"/>
      <c r="F171" s="3"/>
      <c r="G171" s="3"/>
    </row>
    <row r="172" spans="1:7" ht="18.75">
      <c r="A172" s="3"/>
      <c r="C172" s="3"/>
      <c r="D172" s="3"/>
      <c r="E172" s="3"/>
      <c r="F172" s="3"/>
      <c r="G172" s="3"/>
    </row>
    <row r="173" spans="1:7" ht="18.75">
      <c r="A173" s="3"/>
      <c r="C173" s="3"/>
      <c r="D173" s="3"/>
      <c r="E173" s="3"/>
      <c r="F173" s="3"/>
      <c r="G173" s="3"/>
    </row>
    <row r="174" spans="1:7" ht="18.75">
      <c r="A174" s="3"/>
      <c r="C174" s="3"/>
      <c r="D174" s="3"/>
      <c r="E174" s="3"/>
      <c r="F174" s="3"/>
      <c r="G174" s="3"/>
    </row>
    <row r="175" spans="1:7" ht="18.75">
      <c r="A175" s="3"/>
      <c r="C175" s="3"/>
      <c r="D175" s="3"/>
      <c r="E175" s="3"/>
      <c r="F175" s="3"/>
      <c r="G175" s="3"/>
    </row>
    <row r="176" spans="1:7" ht="18.75">
      <c r="A176" s="3"/>
      <c r="C176" s="3"/>
      <c r="D176" s="3"/>
      <c r="E176" s="3"/>
      <c r="F176" s="3"/>
      <c r="G176" s="3"/>
    </row>
    <row r="177" spans="1:7" ht="18.75">
      <c r="A177" s="3"/>
      <c r="C177" s="3"/>
      <c r="D177" s="3"/>
      <c r="E177" s="3"/>
      <c r="F177" s="3"/>
      <c r="G177" s="3"/>
    </row>
    <row r="178" spans="1:7" ht="18.75">
      <c r="A178" s="3"/>
      <c r="C178" s="3"/>
      <c r="D178" s="3"/>
      <c r="E178" s="3"/>
      <c r="F178" s="3"/>
      <c r="G178" s="3"/>
    </row>
    <row r="179" spans="1:7" ht="18.75">
      <c r="A179" s="3"/>
      <c r="C179" s="3"/>
      <c r="D179" s="3"/>
      <c r="E179" s="3"/>
      <c r="F179" s="3"/>
      <c r="G179" s="3"/>
    </row>
    <row r="180" spans="1:7" ht="18.75">
      <c r="A180" s="3"/>
      <c r="C180" s="3"/>
      <c r="D180" s="3"/>
      <c r="E180" s="3"/>
      <c r="F180" s="3"/>
      <c r="G180" s="3"/>
    </row>
    <row r="181" spans="1:7" ht="18.75">
      <c r="A181" s="3"/>
      <c r="C181" s="3"/>
      <c r="D181" s="3"/>
      <c r="E181" s="3"/>
      <c r="F181" s="3"/>
      <c r="G181" s="3"/>
    </row>
    <row r="182" spans="1:7" ht="18.75">
      <c r="A182" s="3"/>
      <c r="C182" s="3"/>
      <c r="D182" s="3"/>
      <c r="E182" s="3"/>
      <c r="F182" s="3"/>
      <c r="G182" s="3"/>
    </row>
    <row r="183" spans="1:7" ht="18.75">
      <c r="A183" s="3"/>
      <c r="C183" s="3"/>
      <c r="D183" s="3"/>
      <c r="E183" s="3"/>
      <c r="F183" s="3"/>
      <c r="G183" s="3"/>
    </row>
    <row r="184" spans="1:7" ht="18.75">
      <c r="A184" s="3"/>
      <c r="C184" s="3"/>
      <c r="D184" s="3"/>
      <c r="E184" s="3"/>
      <c r="F184" s="3"/>
      <c r="G184" s="3"/>
    </row>
    <row r="185" spans="1:7" ht="18.75">
      <c r="A185" s="3"/>
      <c r="C185" s="3"/>
      <c r="D185" s="3"/>
      <c r="E185" s="3"/>
      <c r="F185" s="3"/>
      <c r="G185" s="3"/>
    </row>
    <row r="186" spans="1:7" ht="18.75">
      <c r="A186" s="3"/>
      <c r="C186" s="3"/>
      <c r="D186" s="3"/>
      <c r="E186" s="3"/>
      <c r="F186" s="3"/>
      <c r="G186" s="3"/>
    </row>
    <row r="187" spans="1:7" ht="18.75">
      <c r="A187" s="3"/>
      <c r="C187" s="3"/>
      <c r="D187" s="3"/>
      <c r="E187" s="3"/>
      <c r="F187" s="3"/>
      <c r="G187" s="3"/>
    </row>
    <row r="188" spans="1:7" ht="18.75">
      <c r="A188" s="3"/>
      <c r="C188" s="3"/>
      <c r="D188" s="3"/>
      <c r="E188" s="3"/>
      <c r="F188" s="3"/>
      <c r="G188" s="3"/>
    </row>
    <row r="189" spans="1:7" ht="18.75">
      <c r="A189" s="3"/>
      <c r="C189" s="3"/>
      <c r="D189" s="3"/>
      <c r="E189" s="3"/>
      <c r="F189" s="3"/>
      <c r="G189" s="3"/>
    </row>
    <row r="190" spans="1:7" ht="18.75">
      <c r="A190" s="3"/>
      <c r="C190" s="3"/>
      <c r="D190" s="3"/>
      <c r="E190" s="3"/>
      <c r="F190" s="3"/>
      <c r="G190" s="3"/>
    </row>
    <row r="191" spans="1:7" ht="18.75">
      <c r="A191" s="3"/>
      <c r="C191" s="3"/>
      <c r="D191" s="3"/>
      <c r="E191" s="3"/>
      <c r="F191" s="3"/>
      <c r="G191" s="3"/>
    </row>
    <row r="192" spans="1:7" ht="18.75">
      <c r="A192" s="3"/>
      <c r="C192" s="3"/>
      <c r="D192" s="3"/>
      <c r="E192" s="3"/>
      <c r="F192" s="3"/>
      <c r="G192" s="3"/>
    </row>
    <row r="193" spans="1:7" ht="18.75">
      <c r="A193" s="3"/>
      <c r="C193" s="3"/>
      <c r="D193" s="3"/>
      <c r="E193" s="3"/>
      <c r="F193" s="3"/>
      <c r="G193" s="3"/>
    </row>
    <row r="194" spans="1:7" ht="18.75">
      <c r="A194" s="3"/>
      <c r="C194" s="3"/>
      <c r="D194" s="3"/>
      <c r="E194" s="3"/>
      <c r="F194" s="3"/>
      <c r="G194" s="3"/>
    </row>
    <row r="195" spans="1:7" ht="18.75">
      <c r="A195" s="3"/>
      <c r="C195" s="3"/>
      <c r="D195" s="3"/>
      <c r="E195" s="3"/>
      <c r="F195" s="3"/>
      <c r="G195" s="3"/>
    </row>
    <row r="196" spans="1:7" ht="18.75">
      <c r="A196" s="3"/>
      <c r="C196" s="3"/>
      <c r="D196" s="3"/>
      <c r="E196" s="3"/>
      <c r="F196" s="3"/>
      <c r="G196" s="3"/>
    </row>
    <row r="197" spans="1:7" ht="18.75">
      <c r="A197" s="3"/>
      <c r="C197" s="3"/>
      <c r="D197" s="3"/>
      <c r="E197" s="3"/>
      <c r="F197" s="3"/>
      <c r="G197" s="3"/>
    </row>
    <row r="198" spans="1:7" ht="18.75">
      <c r="A198" s="3"/>
      <c r="C198" s="3"/>
      <c r="D198" s="3"/>
      <c r="E198" s="3"/>
      <c r="F198" s="3"/>
      <c r="G198" s="3"/>
    </row>
    <row r="199" spans="1:7" ht="18.75">
      <c r="A199" s="3"/>
      <c r="C199" s="3"/>
      <c r="D199" s="3"/>
      <c r="E199" s="3"/>
      <c r="F199" s="3"/>
      <c r="G199" s="3"/>
    </row>
    <row r="200" spans="1:7" ht="18.75">
      <c r="A200" s="3"/>
      <c r="C200" s="3"/>
      <c r="D200" s="3"/>
      <c r="E200" s="3"/>
      <c r="F200" s="3"/>
      <c r="G200" s="3"/>
    </row>
    <row r="201" spans="1:7" ht="18.75">
      <c r="A201" s="3"/>
      <c r="C201" s="3"/>
      <c r="D201" s="3"/>
      <c r="E201" s="3"/>
      <c r="F201" s="3"/>
      <c r="G201" s="3"/>
    </row>
    <row r="202" spans="1:7" ht="18.75">
      <c r="A202" s="3"/>
      <c r="C202" s="3"/>
      <c r="D202" s="3"/>
      <c r="E202" s="3"/>
      <c r="F202" s="3"/>
      <c r="G202" s="3"/>
    </row>
    <row r="203" spans="1:7" ht="18.75">
      <c r="A203" s="3"/>
      <c r="C203" s="3"/>
      <c r="D203" s="3"/>
      <c r="E203" s="3"/>
      <c r="F203" s="3"/>
      <c r="G203" s="3"/>
    </row>
    <row r="204" spans="1:7" ht="18.75">
      <c r="A204" s="3"/>
      <c r="C204" s="3"/>
      <c r="D204" s="3"/>
      <c r="E204" s="3"/>
      <c r="F204" s="3"/>
      <c r="G204" s="3"/>
    </row>
    <row r="205" spans="1:7" ht="18.75">
      <c r="A205" s="3"/>
      <c r="C205" s="3"/>
      <c r="D205" s="3"/>
      <c r="E205" s="3"/>
      <c r="F205" s="3"/>
      <c r="G205" s="3"/>
    </row>
    <row r="206" spans="1:7" ht="18.75">
      <c r="A206" s="3"/>
      <c r="C206" s="3"/>
      <c r="D206" s="3"/>
      <c r="E206" s="3"/>
      <c r="F206" s="3"/>
      <c r="G206" s="3"/>
    </row>
    <row r="207" spans="1:7" ht="18.75">
      <c r="A207" s="3"/>
      <c r="C207" s="3"/>
      <c r="D207" s="3"/>
      <c r="E207" s="3"/>
      <c r="F207" s="3"/>
      <c r="G207" s="3"/>
    </row>
    <row r="208" spans="1:7" ht="18.75">
      <c r="A208" s="3"/>
      <c r="C208" s="3"/>
      <c r="D208" s="3"/>
      <c r="E208" s="3"/>
      <c r="F208" s="3"/>
      <c r="G208" s="3"/>
    </row>
    <row r="209" spans="1:7" ht="18.75">
      <c r="A209" s="3"/>
      <c r="C209" s="3"/>
      <c r="D209" s="3"/>
      <c r="E209" s="3"/>
      <c r="F209" s="3"/>
      <c r="G209" s="3"/>
    </row>
    <row r="210" spans="1:7" ht="18.75">
      <c r="A210" s="3"/>
      <c r="C210" s="3"/>
      <c r="D210" s="3"/>
      <c r="E210" s="3"/>
      <c r="F210" s="3"/>
      <c r="G210" s="3"/>
    </row>
    <row r="211" spans="1:7" ht="18.75">
      <c r="A211" s="3"/>
      <c r="C211" s="3"/>
      <c r="D211" s="3"/>
      <c r="E211" s="3"/>
      <c r="F211" s="3"/>
      <c r="G211" s="3"/>
    </row>
    <row r="212" spans="1:7" ht="18.75">
      <c r="A212" s="3"/>
      <c r="C212" s="3"/>
      <c r="D212" s="3"/>
      <c r="E212" s="3"/>
      <c r="F212" s="3"/>
      <c r="G212" s="3"/>
    </row>
    <row r="213" spans="1:7" ht="18.75">
      <c r="A213" s="3"/>
      <c r="C213" s="3"/>
      <c r="D213" s="3"/>
      <c r="E213" s="3"/>
      <c r="F213" s="3"/>
      <c r="G213" s="3"/>
    </row>
    <row r="214" spans="1:7" ht="18.75">
      <c r="A214" s="3"/>
      <c r="C214" s="3"/>
      <c r="D214" s="3"/>
      <c r="E214" s="3"/>
      <c r="F214" s="3"/>
      <c r="G214" s="3"/>
    </row>
  </sheetData>
  <sheetProtection selectLockedCells="1" selectUnlockedCells="1"/>
  <mergeCells count="6">
    <mergeCell ref="E1:G1"/>
    <mergeCell ref="A163:C163"/>
    <mergeCell ref="A164:C164"/>
    <mergeCell ref="C2:G2"/>
    <mergeCell ref="C5:I5"/>
    <mergeCell ref="A161:D161"/>
  </mergeCells>
  <printOptions horizontalCentered="1"/>
  <pageMargins left="0.3937007874015748" right="0.3937007874015748" top="0.3937007874015748" bottom="0.3937007874015748" header="0.5118110236220472" footer="0"/>
  <pageSetup horizontalDpi="300" verticalDpi="300" orientation="portrait" paperSize="9" scale="6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Отдел экономики</cp:lastModifiedBy>
  <cp:lastPrinted>2012-11-12T07:30:19Z</cp:lastPrinted>
  <dcterms:created xsi:type="dcterms:W3CDTF">2001-04-13T12:00:37Z</dcterms:created>
  <dcterms:modified xsi:type="dcterms:W3CDTF">2012-11-12T07:31:25Z</dcterms:modified>
  <cp:category/>
  <cp:version/>
  <cp:contentType/>
  <cp:contentStatus/>
  <cp:revision>3</cp:revision>
</cp:coreProperties>
</file>