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030"/>
  </bookViews>
  <sheets>
    <sheet name="ВЕД" sheetId="9" r:id="rId1"/>
    <sheet name="Прил" sheetId="13" r:id="rId2"/>
    <sheet name="Раз.под." sheetId="14" r:id="rId3"/>
    <sheet name="МП" sheetId="15" r:id="rId4"/>
    <sheet name="АИП" sheetId="17" r:id="rId5"/>
  </sheets>
  <definedNames>
    <definedName name="_xlnm._FilterDatabase" localSheetId="0" hidden="1">ВЕД!$A$15:$J$1424</definedName>
    <definedName name="_xlnm._FilterDatabase" localSheetId="1" hidden="1">Прил!$A$15:$H$1271</definedName>
  </definedNames>
  <calcPr calcId="124519"/>
</workbook>
</file>

<file path=xl/calcChain.xml><?xml version="1.0" encoding="utf-8"?>
<calcChain xmlns="http://schemas.openxmlformats.org/spreadsheetml/2006/main">
  <c r="F23" i="17"/>
  <c r="F18"/>
  <c r="H1218" i="13" l="1"/>
  <c r="H1217" s="1"/>
  <c r="G1218"/>
  <c r="G1217" s="1"/>
  <c r="F1218"/>
  <c r="F1217" s="1"/>
  <c r="H1215"/>
  <c r="G1215"/>
  <c r="F1215"/>
  <c r="H1213"/>
  <c r="G1213"/>
  <c r="F1213"/>
  <c r="H1210"/>
  <c r="G1210"/>
  <c r="F1210"/>
  <c r="H1207"/>
  <c r="G1207"/>
  <c r="F1207"/>
  <c r="H1205"/>
  <c r="G1205"/>
  <c r="F1205"/>
  <c r="H1202"/>
  <c r="H1201" s="1"/>
  <c r="G1202"/>
  <c r="G1201" s="1"/>
  <c r="F1202"/>
  <c r="F1201" s="1"/>
  <c r="H1133"/>
  <c r="G1133"/>
  <c r="F1133"/>
  <c r="F1105"/>
  <c r="F1104" s="1"/>
  <c r="F1098"/>
  <c r="H1386" i="9"/>
  <c r="H1105" i="13"/>
  <c r="H1104" s="1"/>
  <c r="G1105"/>
  <c r="G1104" s="1"/>
  <c r="H1102"/>
  <c r="G1102"/>
  <c r="F1102"/>
  <c r="H1098"/>
  <c r="G1098"/>
  <c r="H1091"/>
  <c r="H1090" s="1"/>
  <c r="G1091"/>
  <c r="G1090" s="1"/>
  <c r="F1091"/>
  <c r="F1090" s="1"/>
  <c r="H1088"/>
  <c r="H1087" s="1"/>
  <c r="G1088"/>
  <c r="G1087" s="1"/>
  <c r="F1088"/>
  <c r="F1087" s="1"/>
  <c r="H1085"/>
  <c r="H1084" s="1"/>
  <c r="G1085"/>
  <c r="G1084" s="1"/>
  <c r="F1085"/>
  <c r="F1084" s="1"/>
  <c r="H1079"/>
  <c r="H1078" s="1"/>
  <c r="H1077" s="1"/>
  <c r="G1079"/>
  <c r="G1078" s="1"/>
  <c r="G1077" s="1"/>
  <c r="F1079"/>
  <c r="F1078" s="1"/>
  <c r="F1077" s="1"/>
  <c r="H1075"/>
  <c r="H1074" s="1"/>
  <c r="H1073" s="1"/>
  <c r="G1075"/>
  <c r="G1074" s="1"/>
  <c r="G1073" s="1"/>
  <c r="F1075"/>
  <c r="F1074" s="1"/>
  <c r="F1073" s="1"/>
  <c r="H1071"/>
  <c r="H1070" s="1"/>
  <c r="G1071"/>
  <c r="G1070" s="1"/>
  <c r="F1071"/>
  <c r="F1070" s="1"/>
  <c r="H1068"/>
  <c r="H1067" s="1"/>
  <c r="G1068"/>
  <c r="G1067" s="1"/>
  <c r="F1068"/>
  <c r="F1067" s="1"/>
  <c r="H1065"/>
  <c r="H1064" s="1"/>
  <c r="G1065"/>
  <c r="G1064" s="1"/>
  <c r="F1065"/>
  <c r="F1064" s="1"/>
  <c r="H1062"/>
  <c r="H1061" s="1"/>
  <c r="G1062"/>
  <c r="G1061" s="1"/>
  <c r="F1062"/>
  <c r="F1061" s="1"/>
  <c r="H1059"/>
  <c r="G1059"/>
  <c r="F1059"/>
  <c r="H1056"/>
  <c r="G1056"/>
  <c r="F1056"/>
  <c r="H1053"/>
  <c r="G1053"/>
  <c r="F1053"/>
  <c r="H1050"/>
  <c r="G1050"/>
  <c r="F1050"/>
  <c r="H1047"/>
  <c r="G1047"/>
  <c r="F1047"/>
  <c r="H1045"/>
  <c r="G1045"/>
  <c r="F1045"/>
  <c r="H1042"/>
  <c r="G1042"/>
  <c r="F1042"/>
  <c r="H1039"/>
  <c r="G1039"/>
  <c r="F1039"/>
  <c r="H1036"/>
  <c r="G1036"/>
  <c r="F1036"/>
  <c r="H1033"/>
  <c r="H1032" s="1"/>
  <c r="G1033"/>
  <c r="G1032" s="1"/>
  <c r="F1033"/>
  <c r="F1032" s="1"/>
  <c r="H1029"/>
  <c r="G1029"/>
  <c r="F1029"/>
  <c r="H1026"/>
  <c r="G1026"/>
  <c r="F1026"/>
  <c r="H1023"/>
  <c r="G1023"/>
  <c r="F1023"/>
  <c r="H1020"/>
  <c r="G1020"/>
  <c r="F1020"/>
  <c r="H1017"/>
  <c r="H1016" s="1"/>
  <c r="G1017"/>
  <c r="G1016" s="1"/>
  <c r="F1017"/>
  <c r="F1016" s="1"/>
  <c r="H1013"/>
  <c r="G1013"/>
  <c r="F1013"/>
  <c r="H1010"/>
  <c r="G1010"/>
  <c r="F1010"/>
  <c r="H1007"/>
  <c r="H1006" s="1"/>
  <c r="G1007"/>
  <c r="G1006" s="1"/>
  <c r="F1007"/>
  <c r="F1006" s="1"/>
  <c r="H989"/>
  <c r="H988" s="1"/>
  <c r="G989"/>
  <c r="G988" s="1"/>
  <c r="F989"/>
  <c r="F988" s="1"/>
  <c r="H986"/>
  <c r="G986"/>
  <c r="F986"/>
  <c r="H983"/>
  <c r="G983"/>
  <c r="F983"/>
  <c r="H978"/>
  <c r="H977" s="1"/>
  <c r="G978"/>
  <c r="G977" s="1"/>
  <c r="F978"/>
  <c r="F977" s="1"/>
  <c r="H973"/>
  <c r="H972" s="1"/>
  <c r="G973"/>
  <c r="G972" s="1"/>
  <c r="F973"/>
  <c r="F972" s="1"/>
  <c r="H970"/>
  <c r="H969" s="1"/>
  <c r="G970"/>
  <c r="G969" s="1"/>
  <c r="F970"/>
  <c r="F969" s="1"/>
  <c r="H967"/>
  <c r="H966" s="1"/>
  <c r="G967"/>
  <c r="G966" s="1"/>
  <c r="F967"/>
  <c r="F966" s="1"/>
  <c r="F995"/>
  <c r="G995"/>
  <c r="H995"/>
  <c r="F999"/>
  <c r="G999"/>
  <c r="H999"/>
  <c r="H941"/>
  <c r="H940" s="1"/>
  <c r="G941"/>
  <c r="G940" s="1"/>
  <c r="F941"/>
  <c r="F940" s="1"/>
  <c r="H960"/>
  <c r="G960"/>
  <c r="F960"/>
  <c r="H957"/>
  <c r="G957"/>
  <c r="F957"/>
  <c r="H954"/>
  <c r="G954"/>
  <c r="F954"/>
  <c r="H950"/>
  <c r="H949" s="1"/>
  <c r="G950"/>
  <c r="G949" s="1"/>
  <c r="F950"/>
  <c r="F949" s="1"/>
  <c r="H947"/>
  <c r="H946" s="1"/>
  <c r="G947"/>
  <c r="G946" s="1"/>
  <c r="F947"/>
  <c r="F946" s="1"/>
  <c r="H914"/>
  <c r="H913" s="1"/>
  <c r="G914"/>
  <c r="G913" s="1"/>
  <c r="F914"/>
  <c r="F913" s="1"/>
  <c r="H911"/>
  <c r="H910" s="1"/>
  <c r="G911"/>
  <c r="G910" s="1"/>
  <c r="F911"/>
  <c r="F910" s="1"/>
  <c r="H908"/>
  <c r="H907" s="1"/>
  <c r="G908"/>
  <c r="G907" s="1"/>
  <c r="F908"/>
  <c r="F907" s="1"/>
  <c r="H905"/>
  <c r="H904" s="1"/>
  <c r="G905"/>
  <c r="G904" s="1"/>
  <c r="F905"/>
  <c r="F904" s="1"/>
  <c r="H898"/>
  <c r="H897" s="1"/>
  <c r="G898"/>
  <c r="G897" s="1"/>
  <c r="F898"/>
  <c r="F897" s="1"/>
  <c r="H895"/>
  <c r="H894" s="1"/>
  <c r="G895"/>
  <c r="G894" s="1"/>
  <c r="F895"/>
  <c r="F894" s="1"/>
  <c r="H891"/>
  <c r="H890" s="1"/>
  <c r="G891"/>
  <c r="G890" s="1"/>
  <c r="F891"/>
  <c r="F890" s="1"/>
  <c r="H887"/>
  <c r="H886" s="1"/>
  <c r="G887"/>
  <c r="G886" s="1"/>
  <c r="F887"/>
  <c r="F886" s="1"/>
  <c r="H874"/>
  <c r="H873" s="1"/>
  <c r="G874"/>
  <c r="G873" s="1"/>
  <c r="F874"/>
  <c r="F873" s="1"/>
  <c r="H871"/>
  <c r="H870" s="1"/>
  <c r="G871"/>
  <c r="G870" s="1"/>
  <c r="F871"/>
  <c r="F870" s="1"/>
  <c r="H868"/>
  <c r="H867" s="1"/>
  <c r="G868"/>
  <c r="G867" s="1"/>
  <c r="F868"/>
  <c r="F867" s="1"/>
  <c r="H877"/>
  <c r="H876" s="1"/>
  <c r="G877"/>
  <c r="G876" s="1"/>
  <c r="F877"/>
  <c r="F876" s="1"/>
  <c r="H857"/>
  <c r="H856" s="1"/>
  <c r="G857"/>
  <c r="G856" s="1"/>
  <c r="F857"/>
  <c r="F856" s="1"/>
  <c r="H854"/>
  <c r="H853" s="1"/>
  <c r="G854"/>
  <c r="G853" s="1"/>
  <c r="F854"/>
  <c r="F853" s="1"/>
  <c r="H847"/>
  <c r="H846" s="1"/>
  <c r="G847"/>
  <c r="G846" s="1"/>
  <c r="F847"/>
  <c r="F846" s="1"/>
  <c r="H844"/>
  <c r="H843" s="1"/>
  <c r="G844"/>
  <c r="G843" s="1"/>
  <c r="F844"/>
  <c r="F843" s="1"/>
  <c r="H841"/>
  <c r="H840" s="1"/>
  <c r="G841"/>
  <c r="G840" s="1"/>
  <c r="F841"/>
  <c r="F840" s="1"/>
  <c r="H838"/>
  <c r="H837" s="1"/>
  <c r="G838"/>
  <c r="G837" s="1"/>
  <c r="F838"/>
  <c r="F837" s="1"/>
  <c r="H835"/>
  <c r="H834" s="1"/>
  <c r="G835"/>
  <c r="G834" s="1"/>
  <c r="F835"/>
  <c r="F834" s="1"/>
  <c r="H832"/>
  <c r="H831" s="1"/>
  <c r="G832"/>
  <c r="G831" s="1"/>
  <c r="F832"/>
  <c r="F831" s="1"/>
  <c r="H829"/>
  <c r="H828" s="1"/>
  <c r="G829"/>
  <c r="G828" s="1"/>
  <c r="F829"/>
  <c r="F828" s="1"/>
  <c r="H826"/>
  <c r="H825" s="1"/>
  <c r="G826"/>
  <c r="G825" s="1"/>
  <c r="F826"/>
  <c r="F825" s="1"/>
  <c r="H820"/>
  <c r="H819" s="1"/>
  <c r="H818" s="1"/>
  <c r="G820"/>
  <c r="G819" s="1"/>
  <c r="G818" s="1"/>
  <c r="F820"/>
  <c r="F819" s="1"/>
  <c r="F818" s="1"/>
  <c r="H816"/>
  <c r="H815" s="1"/>
  <c r="H814" s="1"/>
  <c r="G816"/>
  <c r="G815" s="1"/>
  <c r="G814" s="1"/>
  <c r="F816"/>
  <c r="F815" s="1"/>
  <c r="F814" s="1"/>
  <c r="H812"/>
  <c r="H811" s="1"/>
  <c r="G812"/>
  <c r="G811" s="1"/>
  <c r="F812"/>
  <c r="F811" s="1"/>
  <c r="H809"/>
  <c r="H808" s="1"/>
  <c r="G809"/>
  <c r="G808" s="1"/>
  <c r="F809"/>
  <c r="F808" s="1"/>
  <c r="H805"/>
  <c r="H804" s="1"/>
  <c r="G805"/>
  <c r="G804" s="1"/>
  <c r="F805"/>
  <c r="F804" s="1"/>
  <c r="H802"/>
  <c r="H801" s="1"/>
  <c r="G802"/>
  <c r="G801" s="1"/>
  <c r="F802"/>
  <c r="F801" s="1"/>
  <c r="H799"/>
  <c r="H798" s="1"/>
  <c r="G799"/>
  <c r="G798" s="1"/>
  <c r="F799"/>
  <c r="F798" s="1"/>
  <c r="H796"/>
  <c r="H795" s="1"/>
  <c r="G796"/>
  <c r="G795" s="1"/>
  <c r="F796"/>
  <c r="F795" s="1"/>
  <c r="H793"/>
  <c r="H792" s="1"/>
  <c r="G793"/>
  <c r="G792" s="1"/>
  <c r="F793"/>
  <c r="F792" s="1"/>
  <c r="H789"/>
  <c r="H788" s="1"/>
  <c r="G789"/>
  <c r="G788" s="1"/>
  <c r="F789"/>
  <c r="F788" s="1"/>
  <c r="H786"/>
  <c r="H785" s="1"/>
  <c r="G786"/>
  <c r="G785" s="1"/>
  <c r="F786"/>
  <c r="F785" s="1"/>
  <c r="H782"/>
  <c r="H781" s="1"/>
  <c r="G782"/>
  <c r="G781" s="1"/>
  <c r="F782"/>
  <c r="F781" s="1"/>
  <c r="H779"/>
  <c r="H778" s="1"/>
  <c r="G779"/>
  <c r="G778" s="1"/>
  <c r="F779"/>
  <c r="F778" s="1"/>
  <c r="H776"/>
  <c r="H775" s="1"/>
  <c r="G776"/>
  <c r="G775" s="1"/>
  <c r="F776"/>
  <c r="F775" s="1"/>
  <c r="H773"/>
  <c r="H772" s="1"/>
  <c r="G773"/>
  <c r="G772" s="1"/>
  <c r="F773"/>
  <c r="F772" s="1"/>
  <c r="H767"/>
  <c r="H766" s="1"/>
  <c r="G767"/>
  <c r="G766" s="1"/>
  <c r="F767"/>
  <c r="F766" s="1"/>
  <c r="H764"/>
  <c r="H763" s="1"/>
  <c r="G764"/>
  <c r="G763" s="1"/>
  <c r="F764"/>
  <c r="F763" s="1"/>
  <c r="H761"/>
  <c r="H760" s="1"/>
  <c r="G761"/>
  <c r="G760" s="1"/>
  <c r="F761"/>
  <c r="F760" s="1"/>
  <c r="H745"/>
  <c r="H744" s="1"/>
  <c r="G745"/>
  <c r="G744" s="1"/>
  <c r="F745"/>
  <c r="F744" s="1"/>
  <c r="H741"/>
  <c r="H740" s="1"/>
  <c r="G741"/>
  <c r="G740" s="1"/>
  <c r="F741"/>
  <c r="F740" s="1"/>
  <c r="H738"/>
  <c r="H737" s="1"/>
  <c r="G738"/>
  <c r="G737" s="1"/>
  <c r="F738"/>
  <c r="F737" s="1"/>
  <c r="H735"/>
  <c r="H734" s="1"/>
  <c r="G735"/>
  <c r="G734" s="1"/>
  <c r="F735"/>
  <c r="F734" s="1"/>
  <c r="H732"/>
  <c r="H731" s="1"/>
  <c r="G732"/>
  <c r="G731" s="1"/>
  <c r="F732"/>
  <c r="F731" s="1"/>
  <c r="H770"/>
  <c r="H769" s="1"/>
  <c r="G770"/>
  <c r="G769" s="1"/>
  <c r="F770"/>
  <c r="F769" s="1"/>
  <c r="H758"/>
  <c r="H757" s="1"/>
  <c r="G758"/>
  <c r="G757" s="1"/>
  <c r="F758"/>
  <c r="F757" s="1"/>
  <c r="H755"/>
  <c r="H754" s="1"/>
  <c r="G755"/>
  <c r="G754" s="1"/>
  <c r="F755"/>
  <c r="F754" s="1"/>
  <c r="H751"/>
  <c r="H750" s="1"/>
  <c r="G751"/>
  <c r="G750" s="1"/>
  <c r="F751"/>
  <c r="F750" s="1"/>
  <c r="H725"/>
  <c r="G725"/>
  <c r="F725"/>
  <c r="H723"/>
  <c r="G723"/>
  <c r="F723"/>
  <c r="H720"/>
  <c r="G720"/>
  <c r="F720"/>
  <c r="H718"/>
  <c r="G718"/>
  <c r="F718"/>
  <c r="H715"/>
  <c r="H714" s="1"/>
  <c r="G715"/>
  <c r="G714" s="1"/>
  <c r="F715"/>
  <c r="F714" s="1"/>
  <c r="H712"/>
  <c r="H711" s="1"/>
  <c r="G712"/>
  <c r="G711" s="1"/>
  <c r="F712"/>
  <c r="F711" s="1"/>
  <c r="H709"/>
  <c r="H708" s="1"/>
  <c r="G709"/>
  <c r="G708" s="1"/>
  <c r="F709"/>
  <c r="F708" s="1"/>
  <c r="H706"/>
  <c r="G706"/>
  <c r="F706"/>
  <c r="H704"/>
  <c r="G704"/>
  <c r="F704"/>
  <c r="H700"/>
  <c r="H699" s="1"/>
  <c r="H698" s="1"/>
  <c r="G700"/>
  <c r="G699" s="1"/>
  <c r="G698" s="1"/>
  <c r="F700"/>
  <c r="F699" s="1"/>
  <c r="F698" s="1"/>
  <c r="H696"/>
  <c r="H695" s="1"/>
  <c r="G696"/>
  <c r="G695" s="1"/>
  <c r="F696"/>
  <c r="F695" s="1"/>
  <c r="H693"/>
  <c r="H692" s="1"/>
  <c r="G693"/>
  <c r="G692" s="1"/>
  <c r="F693"/>
  <c r="F692" s="1"/>
  <c r="H690"/>
  <c r="H689" s="1"/>
  <c r="G690"/>
  <c r="G689" s="1"/>
  <c r="F690"/>
  <c r="F689" s="1"/>
  <c r="H687"/>
  <c r="H686" s="1"/>
  <c r="G687"/>
  <c r="G686" s="1"/>
  <c r="F687"/>
  <c r="F686" s="1"/>
  <c r="H656"/>
  <c r="G656"/>
  <c r="F656"/>
  <c r="H654"/>
  <c r="G654"/>
  <c r="F654"/>
  <c r="H652"/>
  <c r="G652"/>
  <c r="F652"/>
  <c r="H649"/>
  <c r="G649"/>
  <c r="F649"/>
  <c r="G644"/>
  <c r="H644"/>
  <c r="F644"/>
  <c r="H642"/>
  <c r="G642"/>
  <c r="F642"/>
  <c r="H624"/>
  <c r="H623" s="1"/>
  <c r="G624"/>
  <c r="G623" s="1"/>
  <c r="F624"/>
  <c r="F623" s="1"/>
  <c r="H615"/>
  <c r="H614" s="1"/>
  <c r="G615"/>
  <c r="G614" s="1"/>
  <c r="F615"/>
  <c r="F614" s="1"/>
  <c r="H607"/>
  <c r="G607"/>
  <c r="F607"/>
  <c r="H605"/>
  <c r="G605"/>
  <c r="F605"/>
  <c r="H601"/>
  <c r="G601"/>
  <c r="F601"/>
  <c r="H592"/>
  <c r="H591" s="1"/>
  <c r="G592"/>
  <c r="G591" s="1"/>
  <c r="F592"/>
  <c r="F591" s="1"/>
  <c r="H589"/>
  <c r="G589"/>
  <c r="F589"/>
  <c r="H587"/>
  <c r="G587"/>
  <c r="F587"/>
  <c r="H584"/>
  <c r="H583" s="1"/>
  <c r="G584"/>
  <c r="G583" s="1"/>
  <c r="F584"/>
  <c r="F583" s="1"/>
  <c r="H580"/>
  <c r="H579" s="1"/>
  <c r="G580"/>
  <c r="G579" s="1"/>
  <c r="F580"/>
  <c r="F579" s="1"/>
  <c r="H577"/>
  <c r="H576" s="1"/>
  <c r="G577"/>
  <c r="G576" s="1"/>
  <c r="F577"/>
  <c r="F576" s="1"/>
  <c r="H574"/>
  <c r="H573" s="1"/>
  <c r="G574"/>
  <c r="G573" s="1"/>
  <c r="F574"/>
  <c r="F573" s="1"/>
  <c r="H571"/>
  <c r="G571"/>
  <c r="F571"/>
  <c r="H569"/>
  <c r="G569"/>
  <c r="F569"/>
  <c r="H563"/>
  <c r="H562" s="1"/>
  <c r="G563"/>
  <c r="G562" s="1"/>
  <c r="F563"/>
  <c r="F562" s="1"/>
  <c r="H560"/>
  <c r="H559" s="1"/>
  <c r="G560"/>
  <c r="G559" s="1"/>
  <c r="F560"/>
  <c r="F559" s="1"/>
  <c r="H557"/>
  <c r="H556" s="1"/>
  <c r="G557"/>
  <c r="G556" s="1"/>
  <c r="F557"/>
  <c r="F556" s="1"/>
  <c r="H551"/>
  <c r="H550" s="1"/>
  <c r="H549" s="1"/>
  <c r="H548" s="1"/>
  <c r="H547" s="1"/>
  <c r="G551"/>
  <c r="G550" s="1"/>
  <c r="G549" s="1"/>
  <c r="G548" s="1"/>
  <c r="G547" s="1"/>
  <c r="F551"/>
  <c r="F550" s="1"/>
  <c r="F549" s="1"/>
  <c r="F548" s="1"/>
  <c r="F547" s="1"/>
  <c r="H544"/>
  <c r="H543" s="1"/>
  <c r="H542" s="1"/>
  <c r="H541" s="1"/>
  <c r="G544"/>
  <c r="G543" s="1"/>
  <c r="G542" s="1"/>
  <c r="G541" s="1"/>
  <c r="F544"/>
  <c r="F543" s="1"/>
  <c r="F542" s="1"/>
  <c r="F541" s="1"/>
  <c r="H539"/>
  <c r="H538" s="1"/>
  <c r="G539"/>
  <c r="G538" s="1"/>
  <c r="F539"/>
  <c r="F538" s="1"/>
  <c r="H536"/>
  <c r="H535" s="1"/>
  <c r="G536"/>
  <c r="G535" s="1"/>
  <c r="F536"/>
  <c r="F535" s="1"/>
  <c r="H533"/>
  <c r="H532" s="1"/>
  <c r="G533"/>
  <c r="G532" s="1"/>
  <c r="F533"/>
  <c r="F532" s="1"/>
  <c r="H530"/>
  <c r="H529" s="1"/>
  <c r="G530"/>
  <c r="G529" s="1"/>
  <c r="F530"/>
  <c r="F529" s="1"/>
  <c r="H527"/>
  <c r="H526" s="1"/>
  <c r="G527"/>
  <c r="G526" s="1"/>
  <c r="F527"/>
  <c r="F526" s="1"/>
  <c r="H524"/>
  <c r="H523" s="1"/>
  <c r="G524"/>
  <c r="G523" s="1"/>
  <c r="F524"/>
  <c r="F523" s="1"/>
  <c r="H521"/>
  <c r="H520" s="1"/>
  <c r="G521"/>
  <c r="G520" s="1"/>
  <c r="F521"/>
  <c r="F520" s="1"/>
  <c r="H518"/>
  <c r="H517" s="1"/>
  <c r="G518"/>
  <c r="G517" s="1"/>
  <c r="F518"/>
  <c r="F517" s="1"/>
  <c r="H515"/>
  <c r="H514" s="1"/>
  <c r="G515"/>
  <c r="G514" s="1"/>
  <c r="F515"/>
  <c r="F514" s="1"/>
  <c r="H512"/>
  <c r="H511" s="1"/>
  <c r="G512"/>
  <c r="G511" s="1"/>
  <c r="F512"/>
  <c r="F511" s="1"/>
  <c r="H509"/>
  <c r="H508" s="1"/>
  <c r="G509"/>
  <c r="G508" s="1"/>
  <c r="F509"/>
  <c r="F508" s="1"/>
  <c r="H506"/>
  <c r="H505" s="1"/>
  <c r="G506"/>
  <c r="G505" s="1"/>
  <c r="F506"/>
  <c r="F505" s="1"/>
  <c r="H503"/>
  <c r="G503"/>
  <c r="F503"/>
  <c r="H501"/>
  <c r="G501"/>
  <c r="F501"/>
  <c r="H498"/>
  <c r="G498"/>
  <c r="F498"/>
  <c r="H495"/>
  <c r="H494" s="1"/>
  <c r="G495"/>
  <c r="G494" s="1"/>
  <c r="F495"/>
  <c r="F494" s="1"/>
  <c r="H492"/>
  <c r="H491" s="1"/>
  <c r="G492"/>
  <c r="G491" s="1"/>
  <c r="F492"/>
  <c r="F491" s="1"/>
  <c r="H489"/>
  <c r="G489"/>
  <c r="F489"/>
  <c r="H487"/>
  <c r="G487"/>
  <c r="F487"/>
  <c r="H484"/>
  <c r="H483" s="1"/>
  <c r="G484"/>
  <c r="G483" s="1"/>
  <c r="F484"/>
  <c r="F483" s="1"/>
  <c r="H481"/>
  <c r="H480" s="1"/>
  <c r="G481"/>
  <c r="G480" s="1"/>
  <c r="F481"/>
  <c r="F480" s="1"/>
  <c r="H477"/>
  <c r="H476" s="1"/>
  <c r="G477"/>
  <c r="G476" s="1"/>
  <c r="F477"/>
  <c r="F476" s="1"/>
  <c r="H474"/>
  <c r="H473" s="1"/>
  <c r="G474"/>
  <c r="G473" s="1"/>
  <c r="F474"/>
  <c r="F473" s="1"/>
  <c r="H471"/>
  <c r="G471"/>
  <c r="F471"/>
  <c r="H468"/>
  <c r="H467" s="1"/>
  <c r="G468"/>
  <c r="G467" s="1"/>
  <c r="F468"/>
  <c r="H461"/>
  <c r="G461"/>
  <c r="F461"/>
  <c r="H458"/>
  <c r="G458"/>
  <c r="F458"/>
  <c r="H455"/>
  <c r="H454" s="1"/>
  <c r="G455"/>
  <c r="G454" s="1"/>
  <c r="F455"/>
  <c r="F454" s="1"/>
  <c r="H443"/>
  <c r="H442" s="1"/>
  <c r="G443"/>
  <c r="G442" s="1"/>
  <c r="F443"/>
  <c r="F442" s="1"/>
  <c r="H447"/>
  <c r="G447"/>
  <c r="F447"/>
  <c r="H446"/>
  <c r="H445" s="1"/>
  <c r="G446"/>
  <c r="G445" s="1"/>
  <c r="F446"/>
  <c r="F445" s="1"/>
  <c r="H440"/>
  <c r="H439" s="1"/>
  <c r="G440"/>
  <c r="G439" s="1"/>
  <c r="F440"/>
  <c r="F439" s="1"/>
  <c r="H437"/>
  <c r="H436" s="1"/>
  <c r="G437"/>
  <c r="G436" s="1"/>
  <c r="F437"/>
  <c r="F436" s="1"/>
  <c r="H431"/>
  <c r="H430" s="1"/>
  <c r="G431"/>
  <c r="G430" s="1"/>
  <c r="F431"/>
  <c r="F430" s="1"/>
  <c r="H428"/>
  <c r="H427" s="1"/>
  <c r="G428"/>
  <c r="G427" s="1"/>
  <c r="F428"/>
  <c r="F427" s="1"/>
  <c r="H425"/>
  <c r="H424" s="1"/>
  <c r="G425"/>
  <c r="G424" s="1"/>
  <c r="F425"/>
  <c r="F424" s="1"/>
  <c r="H421"/>
  <c r="H420" s="1"/>
  <c r="G421"/>
  <c r="G420" s="1"/>
  <c r="F421"/>
  <c r="F420" s="1"/>
  <c r="H418"/>
  <c r="H417" s="1"/>
  <c r="G418"/>
  <c r="G417" s="1"/>
  <c r="F418"/>
  <c r="F417" s="1"/>
  <c r="H415"/>
  <c r="H414" s="1"/>
  <c r="G415"/>
  <c r="G414" s="1"/>
  <c r="F415"/>
  <c r="F414" s="1"/>
  <c r="H412"/>
  <c r="H411" s="1"/>
  <c r="G412"/>
  <c r="G411" s="1"/>
  <c r="F412"/>
  <c r="F411" s="1"/>
  <c r="H409"/>
  <c r="H408" s="1"/>
  <c r="G409"/>
  <c r="G408" s="1"/>
  <c r="F409"/>
  <c r="F408" s="1"/>
  <c r="H406"/>
  <c r="H405" s="1"/>
  <c r="G406"/>
  <c r="G405" s="1"/>
  <c r="F406"/>
  <c r="F405" s="1"/>
  <c r="H399"/>
  <c r="H398" s="1"/>
  <c r="G399"/>
  <c r="G398" s="1"/>
  <c r="F399"/>
  <c r="F398" s="1"/>
  <c r="H396"/>
  <c r="H395" s="1"/>
  <c r="G396"/>
  <c r="G395" s="1"/>
  <c r="F396"/>
  <c r="F395" s="1"/>
  <c r="H393"/>
  <c r="H392" s="1"/>
  <c r="G393"/>
  <c r="G392" s="1"/>
  <c r="F393"/>
  <c r="F392" s="1"/>
  <c r="H389"/>
  <c r="H388" s="1"/>
  <c r="G389"/>
  <c r="G388" s="1"/>
  <c r="F389"/>
  <c r="F388" s="1"/>
  <c r="H386"/>
  <c r="H385" s="1"/>
  <c r="G386"/>
  <c r="G385" s="1"/>
  <c r="F386"/>
  <c r="F385" s="1"/>
  <c r="H383"/>
  <c r="H382" s="1"/>
  <c r="G383"/>
  <c r="G382" s="1"/>
  <c r="F383"/>
  <c r="F382" s="1"/>
  <c r="H379"/>
  <c r="H378" s="1"/>
  <c r="G379"/>
  <c r="G378" s="1"/>
  <c r="F379"/>
  <c r="F378" s="1"/>
  <c r="H376"/>
  <c r="H375" s="1"/>
  <c r="G376"/>
  <c r="G375" s="1"/>
  <c r="F376"/>
  <c r="F375" s="1"/>
  <c r="H373"/>
  <c r="H372" s="1"/>
  <c r="G373"/>
  <c r="G372" s="1"/>
  <c r="F373"/>
  <c r="F372" s="1"/>
  <c r="H369"/>
  <c r="H368" s="1"/>
  <c r="G369"/>
  <c r="G368" s="1"/>
  <c r="F369"/>
  <c r="F368" s="1"/>
  <c r="H366"/>
  <c r="H365" s="1"/>
  <c r="G366"/>
  <c r="G365" s="1"/>
  <c r="F366"/>
  <c r="F365" s="1"/>
  <c r="H363"/>
  <c r="H362" s="1"/>
  <c r="G363"/>
  <c r="G362" s="1"/>
  <c r="F363"/>
  <c r="F362" s="1"/>
  <c r="H359"/>
  <c r="G359"/>
  <c r="F359"/>
  <c r="H357"/>
  <c r="G357"/>
  <c r="F357"/>
  <c r="H354"/>
  <c r="H353" s="1"/>
  <c r="G354"/>
  <c r="G353" s="1"/>
  <c r="F354"/>
  <c r="F353" s="1"/>
  <c r="H351"/>
  <c r="G351"/>
  <c r="F351"/>
  <c r="H349"/>
  <c r="G349"/>
  <c r="F349"/>
  <c r="H346"/>
  <c r="H345" s="1"/>
  <c r="G346"/>
  <c r="G345" s="1"/>
  <c r="F346"/>
  <c r="F345" s="1"/>
  <c r="H311"/>
  <c r="H310" s="1"/>
  <c r="H309" s="1"/>
  <c r="G311"/>
  <c r="G310" s="1"/>
  <c r="G309" s="1"/>
  <c r="F311"/>
  <c r="F310" s="1"/>
  <c r="F309" s="1"/>
  <c r="H307"/>
  <c r="H306" s="1"/>
  <c r="H305" s="1"/>
  <c r="G307"/>
  <c r="G306" s="1"/>
  <c r="G305" s="1"/>
  <c r="F307"/>
  <c r="F306" s="1"/>
  <c r="F305" s="1"/>
  <c r="H301"/>
  <c r="H300" s="1"/>
  <c r="G301"/>
  <c r="G300" s="1"/>
  <c r="F301"/>
  <c r="F300" s="1"/>
  <c r="H298"/>
  <c r="H297" s="1"/>
  <c r="G298"/>
  <c r="G297" s="1"/>
  <c r="F298"/>
  <c r="F297" s="1"/>
  <c r="H294"/>
  <c r="H293" s="1"/>
  <c r="G294"/>
  <c r="G293" s="1"/>
  <c r="F294"/>
  <c r="F293" s="1"/>
  <c r="H291"/>
  <c r="G291"/>
  <c r="F291"/>
  <c r="H289"/>
  <c r="G289"/>
  <c r="F289"/>
  <c r="H286"/>
  <c r="H285" s="1"/>
  <c r="G286"/>
  <c r="G285" s="1"/>
  <c r="F286"/>
  <c r="F285" s="1"/>
  <c r="H278"/>
  <c r="G278"/>
  <c r="F278"/>
  <c r="H275"/>
  <c r="G275"/>
  <c r="F275"/>
  <c r="H267"/>
  <c r="G267"/>
  <c r="F267"/>
  <c r="H264"/>
  <c r="G264"/>
  <c r="F264"/>
  <c r="H91"/>
  <c r="G91"/>
  <c r="F91"/>
  <c r="H87"/>
  <c r="G87"/>
  <c r="F87"/>
  <c r="H84"/>
  <c r="G84"/>
  <c r="F84"/>
  <c r="H81"/>
  <c r="G81"/>
  <c r="F81"/>
  <c r="H78"/>
  <c r="G78"/>
  <c r="F78"/>
  <c r="H76"/>
  <c r="G76"/>
  <c r="F76"/>
  <c r="H74"/>
  <c r="G74"/>
  <c r="F74"/>
  <c r="H70"/>
  <c r="G70"/>
  <c r="F70"/>
  <c r="F94"/>
  <c r="F93" s="1"/>
  <c r="G94"/>
  <c r="G93" s="1"/>
  <c r="H94"/>
  <c r="H93" s="1"/>
  <c r="F102"/>
  <c r="F101" s="1"/>
  <c r="F100" s="1"/>
  <c r="F99" s="1"/>
  <c r="F98" s="1"/>
  <c r="F97" s="1"/>
  <c r="G102"/>
  <c r="G101" s="1"/>
  <c r="G100" s="1"/>
  <c r="G99" s="1"/>
  <c r="G98" s="1"/>
  <c r="G97" s="1"/>
  <c r="H102"/>
  <c r="H101" s="1"/>
  <c r="H100" s="1"/>
  <c r="H99" s="1"/>
  <c r="H98" s="1"/>
  <c r="H97" s="1"/>
  <c r="F1204" l="1"/>
  <c r="G1009"/>
  <c r="H1097"/>
  <c r="G1055"/>
  <c r="G1204"/>
  <c r="H1019"/>
  <c r="G1019"/>
  <c r="H1009"/>
  <c r="G1025"/>
  <c r="H1025"/>
  <c r="G1049"/>
  <c r="F903"/>
  <c r="F902" s="1"/>
  <c r="F1055"/>
  <c r="H1204"/>
  <c r="F1209"/>
  <c r="G885"/>
  <c r="H885"/>
  <c r="H1035"/>
  <c r="H1049"/>
  <c r="F1083"/>
  <c r="F1082" s="1"/>
  <c r="F1081" s="1"/>
  <c r="G1097"/>
  <c r="G1209"/>
  <c r="H1209"/>
  <c r="H1044"/>
  <c r="G1044"/>
  <c r="F885"/>
  <c r="F1009"/>
  <c r="F1019"/>
  <c r="F1025"/>
  <c r="F1035"/>
  <c r="G1035"/>
  <c r="F1044"/>
  <c r="F1097"/>
  <c r="F1096" s="1"/>
  <c r="H1055"/>
  <c r="H1083"/>
  <c r="H1082" s="1"/>
  <c r="H1081" s="1"/>
  <c r="F982"/>
  <c r="F976" s="1"/>
  <c r="F975" s="1"/>
  <c r="H994"/>
  <c r="H993" s="1"/>
  <c r="H992" s="1"/>
  <c r="H991" s="1"/>
  <c r="G982"/>
  <c r="G976" s="1"/>
  <c r="G975" s="1"/>
  <c r="F1049"/>
  <c r="G1083"/>
  <c r="G1082" s="1"/>
  <c r="G1081" s="1"/>
  <c r="H953"/>
  <c r="F791"/>
  <c r="F824"/>
  <c r="F823" s="1"/>
  <c r="F822" s="1"/>
  <c r="G903"/>
  <c r="G902" s="1"/>
  <c r="G901" s="1"/>
  <c r="G953"/>
  <c r="F784"/>
  <c r="F807"/>
  <c r="H982"/>
  <c r="H976" s="1"/>
  <c r="H975" s="1"/>
  <c r="F953"/>
  <c r="G994"/>
  <c r="G993" s="1"/>
  <c r="G992" s="1"/>
  <c r="G991" s="1"/>
  <c r="F994"/>
  <c r="F993" s="1"/>
  <c r="F992" s="1"/>
  <c r="F991" s="1"/>
  <c r="H903"/>
  <c r="H902" s="1"/>
  <c r="F288"/>
  <c r="F284" s="1"/>
  <c r="H807"/>
  <c r="F703"/>
  <c r="F722"/>
  <c r="H791"/>
  <c r="G807"/>
  <c r="G784"/>
  <c r="H824"/>
  <c r="H823" s="1"/>
  <c r="H822" s="1"/>
  <c r="F717"/>
  <c r="H722"/>
  <c r="H784"/>
  <c r="G824"/>
  <c r="G823" s="1"/>
  <c r="G822" s="1"/>
  <c r="G791"/>
  <c r="H568"/>
  <c r="H567" s="1"/>
  <c r="G648"/>
  <c r="G722"/>
  <c r="H648"/>
  <c r="H86"/>
  <c r="F263"/>
  <c r="F262" s="1"/>
  <c r="F261" s="1"/>
  <c r="F260" s="1"/>
  <c r="F586"/>
  <c r="H703"/>
  <c r="G717"/>
  <c r="F648"/>
  <c r="F685"/>
  <c r="G685"/>
  <c r="G703"/>
  <c r="H586"/>
  <c r="H717"/>
  <c r="H685"/>
  <c r="H80"/>
  <c r="F486"/>
  <c r="H497"/>
  <c r="G600"/>
  <c r="H600"/>
  <c r="H435"/>
  <c r="H434" s="1"/>
  <c r="H433" s="1"/>
  <c r="G435"/>
  <c r="G434" s="1"/>
  <c r="G433" s="1"/>
  <c r="F568"/>
  <c r="F567" s="1"/>
  <c r="G568"/>
  <c r="G567" s="1"/>
  <c r="H457"/>
  <c r="H453" s="1"/>
  <c r="H452" s="1"/>
  <c r="H451" s="1"/>
  <c r="H466"/>
  <c r="H486"/>
  <c r="G497"/>
  <c r="H555"/>
  <c r="H554" s="1"/>
  <c r="H553" s="1"/>
  <c r="G586"/>
  <c r="F600"/>
  <c r="F555"/>
  <c r="F554" s="1"/>
  <c r="F553" s="1"/>
  <c r="G348"/>
  <c r="F435"/>
  <c r="F434" s="1"/>
  <c r="F433" s="1"/>
  <c r="F457"/>
  <c r="F453" s="1"/>
  <c r="F452" s="1"/>
  <c r="F451" s="1"/>
  <c r="F467"/>
  <c r="F466" s="1"/>
  <c r="G555"/>
  <c r="G554" s="1"/>
  <c r="G553" s="1"/>
  <c r="G274"/>
  <c r="G273" s="1"/>
  <c r="G272" s="1"/>
  <c r="G271" s="1"/>
  <c r="H288"/>
  <c r="H284" s="1"/>
  <c r="G356"/>
  <c r="G486"/>
  <c r="F497"/>
  <c r="G457"/>
  <c r="G453" s="1"/>
  <c r="G452" s="1"/>
  <c r="G451" s="1"/>
  <c r="G466"/>
  <c r="F86"/>
  <c r="H263"/>
  <c r="H262" s="1"/>
  <c r="H261" s="1"/>
  <c r="H260" s="1"/>
  <c r="F274"/>
  <c r="F273" s="1"/>
  <c r="F272" s="1"/>
  <c r="F271" s="1"/>
  <c r="G304"/>
  <c r="G371"/>
  <c r="G288"/>
  <c r="G284" s="1"/>
  <c r="H348"/>
  <c r="H356"/>
  <c r="F404"/>
  <c r="G86"/>
  <c r="F361"/>
  <c r="G391"/>
  <c r="F348"/>
  <c r="G381"/>
  <c r="F304"/>
  <c r="H404"/>
  <c r="F371"/>
  <c r="F381"/>
  <c r="H423"/>
  <c r="G296"/>
  <c r="H381"/>
  <c r="H274"/>
  <c r="H273" s="1"/>
  <c r="H272" s="1"/>
  <c r="H271" s="1"/>
  <c r="H296"/>
  <c r="H361"/>
  <c r="G423"/>
  <c r="G69"/>
  <c r="F80"/>
  <c r="G80"/>
  <c r="F356"/>
  <c r="G361"/>
  <c r="H371"/>
  <c r="H391"/>
  <c r="F423"/>
  <c r="H304"/>
  <c r="F296"/>
  <c r="G263"/>
  <c r="G262" s="1"/>
  <c r="G261" s="1"/>
  <c r="G260" s="1"/>
  <c r="G404"/>
  <c r="F391"/>
  <c r="H69"/>
  <c r="F69"/>
  <c r="H1005" l="1"/>
  <c r="G1005"/>
  <c r="H1031"/>
  <c r="F1005"/>
  <c r="F1031"/>
  <c r="G1031"/>
  <c r="F901"/>
  <c r="H901"/>
  <c r="H702"/>
  <c r="H684" s="1"/>
  <c r="H683" s="1"/>
  <c r="F702"/>
  <c r="F684" s="1"/>
  <c r="F683" s="1"/>
  <c r="H479"/>
  <c r="H465" s="1"/>
  <c r="H464" s="1"/>
  <c r="H463" s="1"/>
  <c r="G702"/>
  <c r="G684" s="1"/>
  <c r="G683" s="1"/>
  <c r="G344"/>
  <c r="G343" s="1"/>
  <c r="G342" s="1"/>
  <c r="H344"/>
  <c r="H343" s="1"/>
  <c r="H342" s="1"/>
  <c r="G479"/>
  <c r="G465" s="1"/>
  <c r="G464" s="1"/>
  <c r="G463" s="1"/>
  <c r="F479"/>
  <c r="F465" s="1"/>
  <c r="F464" s="1"/>
  <c r="F463" s="1"/>
  <c r="F403"/>
  <c r="F402" s="1"/>
  <c r="F344"/>
  <c r="F343" s="1"/>
  <c r="F342" s="1"/>
  <c r="G283"/>
  <c r="G282" s="1"/>
  <c r="G281" s="1"/>
  <c r="F283"/>
  <c r="F282" s="1"/>
  <c r="F281" s="1"/>
  <c r="H403"/>
  <c r="H402" s="1"/>
  <c r="G403"/>
  <c r="G402" s="1"/>
  <c r="H283"/>
  <c r="H282" s="1"/>
  <c r="H281" s="1"/>
  <c r="H1004" l="1"/>
  <c r="H1003" s="1"/>
  <c r="H1002" s="1"/>
  <c r="G1004"/>
  <c r="G1003" s="1"/>
  <c r="G1002" s="1"/>
  <c r="F1004"/>
  <c r="F1003" s="1"/>
  <c r="F1002" s="1"/>
  <c r="H255"/>
  <c r="H254" s="1"/>
  <c r="G255"/>
  <c r="G254" s="1"/>
  <c r="F255"/>
  <c r="F254" s="1"/>
  <c r="H252"/>
  <c r="G252"/>
  <c r="F252"/>
  <c r="H250"/>
  <c r="G250"/>
  <c r="F250"/>
  <c r="H246"/>
  <c r="G246"/>
  <c r="F246"/>
  <c r="F232"/>
  <c r="G232"/>
  <c r="H232"/>
  <c r="F236"/>
  <c r="G236"/>
  <c r="H236"/>
  <c r="F239"/>
  <c r="F238" s="1"/>
  <c r="G239"/>
  <c r="G238" s="1"/>
  <c r="H239"/>
  <c r="H238" s="1"/>
  <c r="H222"/>
  <c r="H221" s="1"/>
  <c r="G222"/>
  <c r="G221" s="1"/>
  <c r="F222"/>
  <c r="F221" s="1"/>
  <c r="H219"/>
  <c r="H218" s="1"/>
  <c r="G219"/>
  <c r="G218" s="1"/>
  <c r="F219"/>
  <c r="F218" s="1"/>
  <c r="H216"/>
  <c r="H215" s="1"/>
  <c r="G216"/>
  <c r="G215" s="1"/>
  <c r="F216"/>
  <c r="F215" s="1"/>
  <c r="H210"/>
  <c r="G210"/>
  <c r="F210"/>
  <c r="H208"/>
  <c r="G208"/>
  <c r="F208"/>
  <c r="H206"/>
  <c r="H205" s="1"/>
  <c r="G206"/>
  <c r="G205" s="1"/>
  <c r="F205"/>
  <c r="H198"/>
  <c r="G198"/>
  <c r="F198"/>
  <c r="H195"/>
  <c r="G195"/>
  <c r="F195"/>
  <c r="H193"/>
  <c r="G193"/>
  <c r="F193"/>
  <c r="H190"/>
  <c r="G190"/>
  <c r="F190"/>
  <c r="H177"/>
  <c r="G177"/>
  <c r="F177"/>
  <c r="H174"/>
  <c r="G174"/>
  <c r="F174"/>
  <c r="H170"/>
  <c r="H169" s="1"/>
  <c r="G170"/>
  <c r="G169" s="1"/>
  <c r="F170"/>
  <c r="F169" s="1"/>
  <c r="H165"/>
  <c r="G165"/>
  <c r="F165"/>
  <c r="H163"/>
  <c r="G163"/>
  <c r="F163"/>
  <c r="H160"/>
  <c r="G160"/>
  <c r="F160"/>
  <c r="H157"/>
  <c r="G157"/>
  <c r="F157"/>
  <c r="H153"/>
  <c r="G153"/>
  <c r="F153"/>
  <c r="H126"/>
  <c r="G126"/>
  <c r="F126"/>
  <c r="H122"/>
  <c r="G122"/>
  <c r="F122"/>
  <c r="H118"/>
  <c r="H117" s="1"/>
  <c r="G118"/>
  <c r="G117" s="1"/>
  <c r="F118"/>
  <c r="F117" s="1"/>
  <c r="H115"/>
  <c r="G115"/>
  <c r="F115"/>
  <c r="H113"/>
  <c r="G113"/>
  <c r="F113"/>
  <c r="H109"/>
  <c r="G109"/>
  <c r="F109"/>
  <c r="H43"/>
  <c r="G43"/>
  <c r="F43"/>
  <c r="H41"/>
  <c r="G41"/>
  <c r="F41"/>
  <c r="H37"/>
  <c r="H36" s="1"/>
  <c r="H35" s="1"/>
  <c r="H34" s="1"/>
  <c r="H33" s="1"/>
  <c r="G37"/>
  <c r="G36" s="1"/>
  <c r="G35" s="1"/>
  <c r="G34" s="1"/>
  <c r="G33" s="1"/>
  <c r="F37"/>
  <c r="H29"/>
  <c r="H28" s="1"/>
  <c r="H27" s="1"/>
  <c r="H26" s="1"/>
  <c r="G29"/>
  <c r="G28" s="1"/>
  <c r="G27" s="1"/>
  <c r="G26" s="1"/>
  <c r="F29"/>
  <c r="F28" s="1"/>
  <c r="F27" s="1"/>
  <c r="F26" s="1"/>
  <c r="H22"/>
  <c r="G22"/>
  <c r="F22"/>
  <c r="H21"/>
  <c r="H19" s="1"/>
  <c r="H18" s="1"/>
  <c r="G21"/>
  <c r="G20" s="1"/>
  <c r="F21"/>
  <c r="F19" s="1"/>
  <c r="F18" s="1"/>
  <c r="F56" i="15"/>
  <c r="E56"/>
  <c r="D56"/>
  <c r="D51" s="1"/>
  <c r="F54"/>
  <c r="E54"/>
  <c r="D54"/>
  <c r="F52"/>
  <c r="F51" s="1"/>
  <c r="E52"/>
  <c r="D52"/>
  <c r="E51"/>
  <c r="F48"/>
  <c r="E48"/>
  <c r="D48"/>
  <c r="F45"/>
  <c r="E45"/>
  <c r="D45"/>
  <c r="F42"/>
  <c r="E42"/>
  <c r="D42"/>
  <c r="F40"/>
  <c r="E40"/>
  <c r="D40"/>
  <c r="F37"/>
  <c r="E37"/>
  <c r="D37"/>
  <c r="F35"/>
  <c r="E35"/>
  <c r="D35"/>
  <c r="F33"/>
  <c r="E33"/>
  <c r="D33"/>
  <c r="F30"/>
  <c r="E30"/>
  <c r="D30"/>
  <c r="F27"/>
  <c r="E27"/>
  <c r="D27"/>
  <c r="F25"/>
  <c r="E25"/>
  <c r="D25"/>
  <c r="F22"/>
  <c r="E22"/>
  <c r="D22"/>
  <c r="F19"/>
  <c r="E19"/>
  <c r="D19"/>
  <c r="F61" i="14"/>
  <c r="E61"/>
  <c r="D61"/>
  <c r="F59"/>
  <c r="E59"/>
  <c r="D59"/>
  <c r="F55"/>
  <c r="E55"/>
  <c r="D55"/>
  <c r="F50"/>
  <c r="E50"/>
  <c r="D50"/>
  <c r="F47"/>
  <c r="E47"/>
  <c r="D47"/>
  <c r="F40"/>
  <c r="E40"/>
  <c r="D40"/>
  <c r="F35"/>
  <c r="E35"/>
  <c r="D35"/>
  <c r="F29"/>
  <c r="E29"/>
  <c r="D29"/>
  <c r="F26"/>
  <c r="E26"/>
  <c r="D26"/>
  <c r="F24"/>
  <c r="E24"/>
  <c r="D24"/>
  <c r="F16"/>
  <c r="E16"/>
  <c r="D16"/>
  <c r="H1267" i="13"/>
  <c r="H1266" s="1"/>
  <c r="H1265" s="1"/>
  <c r="H1264" s="1"/>
  <c r="H1263" s="1"/>
  <c r="H1262" s="1"/>
  <c r="G1267"/>
  <c r="G1266" s="1"/>
  <c r="G1265" s="1"/>
  <c r="G1264" s="1"/>
  <c r="G1263" s="1"/>
  <c r="G1262" s="1"/>
  <c r="F1267"/>
  <c r="F1266" s="1"/>
  <c r="F1265" s="1"/>
  <c r="F1264" s="1"/>
  <c r="F1263" s="1"/>
  <c r="F1262" s="1"/>
  <c r="H1260"/>
  <c r="H1259" s="1"/>
  <c r="G1260"/>
  <c r="G1259" s="1"/>
  <c r="F1260"/>
  <c r="F1259" s="1"/>
  <c r="H1257"/>
  <c r="H1256" s="1"/>
  <c r="G1257"/>
  <c r="G1256" s="1"/>
  <c r="F1257"/>
  <c r="F1256" s="1"/>
  <c r="H1254"/>
  <c r="H1253" s="1"/>
  <c r="G1254"/>
  <c r="G1253" s="1"/>
  <c r="F1254"/>
  <c r="F1253" s="1"/>
  <c r="H1246"/>
  <c r="H1245" s="1"/>
  <c r="G1246"/>
  <c r="G1245" s="1"/>
  <c r="F1246"/>
  <c r="F1245" s="1"/>
  <c r="H1243"/>
  <c r="H1242" s="1"/>
  <c r="G1243"/>
  <c r="G1242" s="1"/>
  <c r="F1243"/>
  <c r="F1242" s="1"/>
  <c r="H1239"/>
  <c r="H1238" s="1"/>
  <c r="H1237" s="1"/>
  <c r="G1239"/>
  <c r="G1238" s="1"/>
  <c r="G1237" s="1"/>
  <c r="F1239"/>
  <c r="F1238" s="1"/>
  <c r="F1237" s="1"/>
  <c r="H1233"/>
  <c r="H1232" s="1"/>
  <c r="H1231" s="1"/>
  <c r="H1230" s="1"/>
  <c r="H1229" s="1"/>
  <c r="G1233"/>
  <c r="G1232" s="1"/>
  <c r="G1231" s="1"/>
  <c r="G1230" s="1"/>
  <c r="G1229" s="1"/>
  <c r="F1233"/>
  <c r="F1232" s="1"/>
  <c r="F1231" s="1"/>
  <c r="F1230" s="1"/>
  <c r="F1229" s="1"/>
  <c r="H1226"/>
  <c r="H1225" s="1"/>
  <c r="G1226"/>
  <c r="G1225" s="1"/>
  <c r="F1226"/>
  <c r="F1225" s="1"/>
  <c r="H1223"/>
  <c r="H1222" s="1"/>
  <c r="G1223"/>
  <c r="G1222" s="1"/>
  <c r="F1223"/>
  <c r="F1222" s="1"/>
  <c r="H1195"/>
  <c r="H1194" s="1"/>
  <c r="H1193" s="1"/>
  <c r="H1192" s="1"/>
  <c r="H1191" s="1"/>
  <c r="H1190" s="1"/>
  <c r="G1195"/>
  <c r="G1194" s="1"/>
  <c r="G1193" s="1"/>
  <c r="G1192" s="1"/>
  <c r="G1191" s="1"/>
  <c r="G1190" s="1"/>
  <c r="F1195"/>
  <c r="F1194" s="1"/>
  <c r="F1193" s="1"/>
  <c r="F1192" s="1"/>
  <c r="F1191" s="1"/>
  <c r="F1190" s="1"/>
  <c r="H1187"/>
  <c r="H1186" s="1"/>
  <c r="G1187"/>
  <c r="G1186" s="1"/>
  <c r="F1187"/>
  <c r="F1186" s="1"/>
  <c r="H1184"/>
  <c r="H1183" s="1"/>
  <c r="G1184"/>
  <c r="G1183" s="1"/>
  <c r="F1184"/>
  <c r="F1183" s="1"/>
  <c r="H1181"/>
  <c r="H1180" s="1"/>
  <c r="G1181"/>
  <c r="G1180" s="1"/>
  <c r="F1181"/>
  <c r="F1180" s="1"/>
  <c r="H1178"/>
  <c r="H1177" s="1"/>
  <c r="G1178"/>
  <c r="G1177" s="1"/>
  <c r="F1178"/>
  <c r="F1177" s="1"/>
  <c r="H1171"/>
  <c r="H1170" s="1"/>
  <c r="G1171"/>
  <c r="G1170" s="1"/>
  <c r="F1171"/>
  <c r="F1170" s="1"/>
  <c r="H1168"/>
  <c r="H1167" s="1"/>
  <c r="G1168"/>
  <c r="G1167" s="1"/>
  <c r="F1168"/>
  <c r="F1167" s="1"/>
  <c r="H1162"/>
  <c r="H1161" s="1"/>
  <c r="G1162"/>
  <c r="G1161" s="1"/>
  <c r="F1162"/>
  <c r="F1161" s="1"/>
  <c r="H1159"/>
  <c r="H1158" s="1"/>
  <c r="G1159"/>
  <c r="G1158" s="1"/>
  <c r="F1159"/>
  <c r="F1158" s="1"/>
  <c r="H1153"/>
  <c r="H1152" s="1"/>
  <c r="H1151" s="1"/>
  <c r="H1150" s="1"/>
  <c r="H1149" s="1"/>
  <c r="G1153"/>
  <c r="G1152" s="1"/>
  <c r="G1151" s="1"/>
  <c r="G1150" s="1"/>
  <c r="G1149" s="1"/>
  <c r="F1153"/>
  <c r="F1152" s="1"/>
  <c r="F1151" s="1"/>
  <c r="F1150" s="1"/>
  <c r="F1149" s="1"/>
  <c r="H1147"/>
  <c r="G1147"/>
  <c r="F1147"/>
  <c r="H1145"/>
  <c r="H1144" s="1"/>
  <c r="H1143" s="1"/>
  <c r="H1142" s="1"/>
  <c r="H1141" s="1"/>
  <c r="G1145"/>
  <c r="G1144" s="1"/>
  <c r="G1143" s="1"/>
  <c r="G1142" s="1"/>
  <c r="G1141" s="1"/>
  <c r="F1145"/>
  <c r="F1144" s="1"/>
  <c r="F1143" s="1"/>
  <c r="F1142" s="1"/>
  <c r="F1141" s="1"/>
  <c r="H1138"/>
  <c r="H1137" s="1"/>
  <c r="H1136" s="1"/>
  <c r="H1135" s="1"/>
  <c r="G1138"/>
  <c r="G1137" s="1"/>
  <c r="G1136" s="1"/>
  <c r="G1135" s="1"/>
  <c r="F1138"/>
  <c r="F1137" s="1"/>
  <c r="F1136" s="1"/>
  <c r="F1135" s="1"/>
  <c r="H1132"/>
  <c r="H1131" s="1"/>
  <c r="H1130" s="1"/>
  <c r="H1129" s="1"/>
  <c r="G1132"/>
  <c r="G1131" s="1"/>
  <c r="G1130" s="1"/>
  <c r="G1129" s="1"/>
  <c r="F1132"/>
  <c r="F1131" s="1"/>
  <c r="F1130" s="1"/>
  <c r="F1129" s="1"/>
  <c r="H1127"/>
  <c r="H1126" s="1"/>
  <c r="H1125" s="1"/>
  <c r="G1127"/>
  <c r="G1126" s="1"/>
  <c r="G1125" s="1"/>
  <c r="F1127"/>
  <c r="F1126" s="1"/>
  <c r="F1125" s="1"/>
  <c r="H1121"/>
  <c r="H1120" s="1"/>
  <c r="H1119" s="1"/>
  <c r="H1118" s="1"/>
  <c r="H1117" s="1"/>
  <c r="G1121"/>
  <c r="G1120" s="1"/>
  <c r="G1119" s="1"/>
  <c r="G1118" s="1"/>
  <c r="G1117" s="1"/>
  <c r="F1121"/>
  <c r="F1120" s="1"/>
  <c r="F1119" s="1"/>
  <c r="F1118" s="1"/>
  <c r="F1117" s="1"/>
  <c r="H1114"/>
  <c r="H1113" s="1"/>
  <c r="G1114"/>
  <c r="G1113" s="1"/>
  <c r="F1114"/>
  <c r="F1113" s="1"/>
  <c r="H1111"/>
  <c r="H1110" s="1"/>
  <c r="H1109" s="1"/>
  <c r="G1111"/>
  <c r="G1110" s="1"/>
  <c r="G1109" s="1"/>
  <c r="F1111"/>
  <c r="F1110" s="1"/>
  <c r="F1109" s="1"/>
  <c r="H939"/>
  <c r="H938" s="1"/>
  <c r="H937" s="1"/>
  <c r="G939"/>
  <c r="G938" s="1"/>
  <c r="G937" s="1"/>
  <c r="F939"/>
  <c r="F938" s="1"/>
  <c r="F937" s="1"/>
  <c r="H934"/>
  <c r="H933" s="1"/>
  <c r="H932" s="1"/>
  <c r="H931" s="1"/>
  <c r="H930" s="1"/>
  <c r="G934"/>
  <c r="G933" s="1"/>
  <c r="G932" s="1"/>
  <c r="G931" s="1"/>
  <c r="G930" s="1"/>
  <c r="F934"/>
  <c r="F933" s="1"/>
  <c r="F932" s="1"/>
  <c r="F931" s="1"/>
  <c r="F930" s="1"/>
  <c r="H927"/>
  <c r="H926" s="1"/>
  <c r="G927"/>
  <c r="G926" s="1"/>
  <c r="G924" s="1"/>
  <c r="G923" s="1"/>
  <c r="F927"/>
  <c r="F926" s="1"/>
  <c r="H921"/>
  <c r="H920" s="1"/>
  <c r="H919" s="1"/>
  <c r="G921"/>
  <c r="G920" s="1"/>
  <c r="F921"/>
  <c r="F920" s="1"/>
  <c r="F918" s="1"/>
  <c r="F917" s="1"/>
  <c r="H881"/>
  <c r="H880" s="1"/>
  <c r="H879" s="1"/>
  <c r="G881"/>
  <c r="G880" s="1"/>
  <c r="G879" s="1"/>
  <c r="F881"/>
  <c r="F880" s="1"/>
  <c r="F879" s="1"/>
  <c r="H864"/>
  <c r="H863" s="1"/>
  <c r="G864"/>
  <c r="G863" s="1"/>
  <c r="F864"/>
  <c r="F863" s="1"/>
  <c r="H860"/>
  <c r="H859" s="1"/>
  <c r="G860"/>
  <c r="G859" s="1"/>
  <c r="F860"/>
  <c r="F859" s="1"/>
  <c r="H748"/>
  <c r="H747" s="1"/>
  <c r="H730" s="1"/>
  <c r="H729" s="1"/>
  <c r="G748"/>
  <c r="G747" s="1"/>
  <c r="G730" s="1"/>
  <c r="G729" s="1"/>
  <c r="F748"/>
  <c r="F747" s="1"/>
  <c r="F730" s="1"/>
  <c r="H679"/>
  <c r="G679"/>
  <c r="F679"/>
  <c r="H677"/>
  <c r="G677"/>
  <c r="F677"/>
  <c r="H674"/>
  <c r="G674"/>
  <c r="F674"/>
  <c r="H670"/>
  <c r="H669" s="1"/>
  <c r="G670"/>
  <c r="G669" s="1"/>
  <c r="F670"/>
  <c r="F669" s="1"/>
  <c r="H667"/>
  <c r="G667"/>
  <c r="F667"/>
  <c r="H663"/>
  <c r="G663"/>
  <c r="F663"/>
  <c r="H639"/>
  <c r="G639"/>
  <c r="F639"/>
  <c r="H636"/>
  <c r="G636"/>
  <c r="F636"/>
  <c r="H631"/>
  <c r="H630" s="1"/>
  <c r="G631"/>
  <c r="G630" s="1"/>
  <c r="F631"/>
  <c r="F630" s="1"/>
  <c r="H628"/>
  <c r="H627" s="1"/>
  <c r="G628"/>
  <c r="G627" s="1"/>
  <c r="F628"/>
  <c r="F627" s="1"/>
  <c r="H621"/>
  <c r="H620" s="1"/>
  <c r="G621"/>
  <c r="G620" s="1"/>
  <c r="F621"/>
  <c r="F620" s="1"/>
  <c r="H618"/>
  <c r="H617" s="1"/>
  <c r="G618"/>
  <c r="G617" s="1"/>
  <c r="F618"/>
  <c r="F617" s="1"/>
  <c r="H612"/>
  <c r="H611" s="1"/>
  <c r="G612"/>
  <c r="G611" s="1"/>
  <c r="F612"/>
  <c r="F611" s="1"/>
  <c r="H597"/>
  <c r="G597"/>
  <c r="F597"/>
  <c r="H595"/>
  <c r="G595"/>
  <c r="F595"/>
  <c r="H339"/>
  <c r="H338" s="1"/>
  <c r="G339"/>
  <c r="G338" s="1"/>
  <c r="F339"/>
  <c r="F338" s="1"/>
  <c r="H336"/>
  <c r="H335" s="1"/>
  <c r="G336"/>
  <c r="G335" s="1"/>
  <c r="F336"/>
  <c r="F335" s="1"/>
  <c r="H333"/>
  <c r="H332" s="1"/>
  <c r="G333"/>
  <c r="G332" s="1"/>
  <c r="F333"/>
  <c r="F332" s="1"/>
  <c r="H326"/>
  <c r="H325" s="1"/>
  <c r="H324" s="1"/>
  <c r="H323" s="1"/>
  <c r="H322" s="1"/>
  <c r="H321" s="1"/>
  <c r="G326"/>
  <c r="G325" s="1"/>
  <c r="G324" s="1"/>
  <c r="G323" s="1"/>
  <c r="G322" s="1"/>
  <c r="G321" s="1"/>
  <c r="F326"/>
  <c r="F325" s="1"/>
  <c r="F324" s="1"/>
  <c r="F323" s="1"/>
  <c r="F322" s="1"/>
  <c r="F321" s="1"/>
  <c r="H319"/>
  <c r="H318" s="1"/>
  <c r="H317" s="1"/>
  <c r="H316" s="1"/>
  <c r="H315" s="1"/>
  <c r="H314" s="1"/>
  <c r="G319"/>
  <c r="G318" s="1"/>
  <c r="G317" s="1"/>
  <c r="G316" s="1"/>
  <c r="G315" s="1"/>
  <c r="G314" s="1"/>
  <c r="F319"/>
  <c r="F318" s="1"/>
  <c r="F317" s="1"/>
  <c r="F316" s="1"/>
  <c r="F315" s="1"/>
  <c r="F314" s="1"/>
  <c r="H259"/>
  <c r="H258" s="1"/>
  <c r="H227"/>
  <c r="H226" s="1"/>
  <c r="H225" s="1"/>
  <c r="G227"/>
  <c r="G226" s="1"/>
  <c r="G225" s="1"/>
  <c r="F227"/>
  <c r="F226" s="1"/>
  <c r="F225" s="1"/>
  <c r="H186"/>
  <c r="H185" s="1"/>
  <c r="G186"/>
  <c r="G185" s="1"/>
  <c r="F186"/>
  <c r="F185" s="1"/>
  <c r="H182"/>
  <c r="H181" s="1"/>
  <c r="G182"/>
  <c r="G181" s="1"/>
  <c r="F182"/>
  <c r="F181" s="1"/>
  <c r="H146"/>
  <c r="G146"/>
  <c r="F146"/>
  <c r="H145"/>
  <c r="H144" s="1"/>
  <c r="G145"/>
  <c r="G144" s="1"/>
  <c r="F145"/>
  <c r="F142" s="1"/>
  <c r="H139"/>
  <c r="H138" s="1"/>
  <c r="G139"/>
  <c r="G138" s="1"/>
  <c r="F139"/>
  <c r="F138" s="1"/>
  <c r="H136"/>
  <c r="G136"/>
  <c r="F136"/>
  <c r="H134"/>
  <c r="G134"/>
  <c r="F134"/>
  <c r="H131"/>
  <c r="G131"/>
  <c r="F131"/>
  <c r="H62"/>
  <c r="H61" s="1"/>
  <c r="G62"/>
  <c r="G61" s="1"/>
  <c r="F62"/>
  <c r="F61" s="1"/>
  <c r="H57"/>
  <c r="H56" s="1"/>
  <c r="G57"/>
  <c r="G56" s="1"/>
  <c r="F57"/>
  <c r="F56" s="1"/>
  <c r="H54"/>
  <c r="G54"/>
  <c r="F54"/>
  <c r="H52"/>
  <c r="G52"/>
  <c r="F52"/>
  <c r="H48"/>
  <c r="G48"/>
  <c r="F48"/>
  <c r="G108" l="1"/>
  <c r="H852"/>
  <c r="H851" s="1"/>
  <c r="H850" s="1"/>
  <c r="F1252"/>
  <c r="F1251" s="1"/>
  <c r="F1250" s="1"/>
  <c r="F1249" s="1"/>
  <c r="F1248" s="1"/>
  <c r="F1157"/>
  <c r="F1156" s="1"/>
  <c r="F1155" s="1"/>
  <c r="F63" i="14"/>
  <c r="E63"/>
  <c r="E18" i="15"/>
  <c r="E60" s="1"/>
  <c r="D18"/>
  <c r="D60" s="1"/>
  <c r="F18"/>
  <c r="F60" s="1"/>
  <c r="D63" i="14"/>
  <c r="F852" i="13"/>
  <c r="F851" s="1"/>
  <c r="F850" s="1"/>
  <c r="G852"/>
  <c r="G851" s="1"/>
  <c r="G850" s="1"/>
  <c r="F729"/>
  <c r="F728" s="1"/>
  <c r="F727" s="1"/>
  <c r="F635"/>
  <c r="F634" s="1"/>
  <c r="H594"/>
  <c r="F1176"/>
  <c r="F1175" s="1"/>
  <c r="F1174" s="1"/>
  <c r="F1173" s="1"/>
  <c r="G1221"/>
  <c r="G1220" s="1"/>
  <c r="H1176"/>
  <c r="H1175" s="1"/>
  <c r="H1174" s="1"/>
  <c r="H1173" s="1"/>
  <c r="F594"/>
  <c r="F582" s="1"/>
  <c r="G594"/>
  <c r="G582" s="1"/>
  <c r="F231"/>
  <c r="F230" s="1"/>
  <c r="F229" s="1"/>
  <c r="G662"/>
  <c r="H47"/>
  <c r="H46" s="1"/>
  <c r="H45" s="1"/>
  <c r="G47"/>
  <c r="G46" s="1"/>
  <c r="G45" s="1"/>
  <c r="G130"/>
  <c r="G129" s="1"/>
  <c r="G128" s="1"/>
  <c r="F1095"/>
  <c r="F1094" s="1"/>
  <c r="F1093" s="1"/>
  <c r="G626"/>
  <c r="G673"/>
  <c r="F17"/>
  <c r="H121"/>
  <c r="H143"/>
  <c r="H214"/>
  <c r="H213" s="1"/>
  <c r="G1176"/>
  <c r="G1175" s="1"/>
  <c r="G1174" s="1"/>
  <c r="G1173" s="1"/>
  <c r="H162"/>
  <c r="G270"/>
  <c r="G269" s="1"/>
  <c r="F450"/>
  <c r="F47"/>
  <c r="F46" s="1"/>
  <c r="F45" s="1"/>
  <c r="F143"/>
  <c r="F884"/>
  <c r="F883" s="1"/>
  <c r="G945"/>
  <c r="G944" s="1"/>
  <c r="G943" s="1"/>
  <c r="G936" s="1"/>
  <c r="H1157"/>
  <c r="H1156" s="1"/>
  <c r="H1155" s="1"/>
  <c r="F108"/>
  <c r="H152"/>
  <c r="F162"/>
  <c r="G162"/>
  <c r="G19"/>
  <c r="G18" s="1"/>
  <c r="G17" s="1"/>
  <c r="G259"/>
  <c r="G258" s="1"/>
  <c r="H108"/>
  <c r="F121"/>
  <c r="G610"/>
  <c r="H173"/>
  <c r="H172" s="1"/>
  <c r="F924"/>
  <c r="F923" s="1"/>
  <c r="F916" s="1"/>
  <c r="F925"/>
  <c r="F144"/>
  <c r="G599"/>
  <c r="F662"/>
  <c r="G965"/>
  <c r="G964" s="1"/>
  <c r="G963" s="1"/>
  <c r="H1096"/>
  <c r="H1095" s="1"/>
  <c r="H1112"/>
  <c r="F1200"/>
  <c r="F1199" s="1"/>
  <c r="H20"/>
  <c r="F36"/>
  <c r="F35" s="1"/>
  <c r="F34" s="1"/>
  <c r="F33" s="1"/>
  <c r="G245"/>
  <c r="G244" s="1"/>
  <c r="G243" s="1"/>
  <c r="G242" s="1"/>
  <c r="H245"/>
  <c r="H244" s="1"/>
  <c r="H243" s="1"/>
  <c r="H242" s="1"/>
  <c r="F599"/>
  <c r="G1096"/>
  <c r="G1095" s="1"/>
  <c r="H270"/>
  <c r="H626"/>
  <c r="G173"/>
  <c r="G172" s="1"/>
  <c r="G142"/>
  <c r="F130"/>
  <c r="F129" s="1"/>
  <c r="F128" s="1"/>
  <c r="H599"/>
  <c r="H635"/>
  <c r="H634" s="1"/>
  <c r="H633" s="1"/>
  <c r="F673"/>
  <c r="F152"/>
  <c r="G152"/>
  <c r="F197"/>
  <c r="G197"/>
  <c r="G231"/>
  <c r="G230" s="1"/>
  <c r="G229" s="1"/>
  <c r="G68"/>
  <c r="G67" s="1"/>
  <c r="G66" s="1"/>
  <c r="G65" s="1"/>
  <c r="G1241"/>
  <c r="G1236" s="1"/>
  <c r="G1235" s="1"/>
  <c r="G1228" s="1"/>
  <c r="F965"/>
  <c r="F964" s="1"/>
  <c r="H331"/>
  <c r="H330" s="1"/>
  <c r="H329" s="1"/>
  <c r="H328" s="1"/>
  <c r="F626"/>
  <c r="H197"/>
  <c r="F68"/>
  <c r="F67" s="1"/>
  <c r="F66" s="1"/>
  <c r="F65" s="1"/>
  <c r="G331"/>
  <c r="G330" s="1"/>
  <c r="G329" s="1"/>
  <c r="G328" s="1"/>
  <c r="G682"/>
  <c r="F214"/>
  <c r="F213" s="1"/>
  <c r="F270"/>
  <c r="G884"/>
  <c r="G883" s="1"/>
  <c r="H918"/>
  <c r="H917" s="1"/>
  <c r="G1166"/>
  <c r="G1165" s="1"/>
  <c r="G1164" s="1"/>
  <c r="H1252"/>
  <c r="H1251" s="1"/>
  <c r="H1250" s="1"/>
  <c r="H1249" s="1"/>
  <c r="H1248" s="1"/>
  <c r="F173"/>
  <c r="F172" s="1"/>
  <c r="H231"/>
  <c r="H230" s="1"/>
  <c r="H229" s="1"/>
  <c r="H68"/>
  <c r="H67" s="1"/>
  <c r="H66" s="1"/>
  <c r="H65" s="1"/>
  <c r="H130"/>
  <c r="H129" s="1"/>
  <c r="H128" s="1"/>
  <c r="H142"/>
  <c r="F259"/>
  <c r="F258" s="1"/>
  <c r="F610"/>
  <c r="G635"/>
  <c r="G634" s="1"/>
  <c r="G633" s="1"/>
  <c r="H673"/>
  <c r="H884"/>
  <c r="H883" s="1"/>
  <c r="G121"/>
  <c r="F189"/>
  <c r="G189"/>
  <c r="H189"/>
  <c r="F245"/>
  <c r="F244" s="1"/>
  <c r="F243" s="1"/>
  <c r="F242" s="1"/>
  <c r="G214"/>
  <c r="G213" s="1"/>
  <c r="H17"/>
  <c r="F20"/>
  <c r="H728"/>
  <c r="H924"/>
  <c r="H923" s="1"/>
  <c r="H925"/>
  <c r="G1124"/>
  <c r="G1123"/>
  <c r="G1116" s="1"/>
  <c r="G143"/>
  <c r="H450"/>
  <c r="H610"/>
  <c r="G925"/>
  <c r="H965"/>
  <c r="H964" s="1"/>
  <c r="H1166"/>
  <c r="H1165" s="1"/>
  <c r="H1164" s="1"/>
  <c r="F1221"/>
  <c r="F1220" s="1"/>
  <c r="F1123"/>
  <c r="F1116" s="1"/>
  <c r="F1124"/>
  <c r="F331"/>
  <c r="F330" s="1"/>
  <c r="F329" s="1"/>
  <c r="F328" s="1"/>
  <c r="H662"/>
  <c r="F919"/>
  <c r="F945"/>
  <c r="F944" s="1"/>
  <c r="F943" s="1"/>
  <c r="F936" s="1"/>
  <c r="G1157"/>
  <c r="G1156" s="1"/>
  <c r="G1155" s="1"/>
  <c r="H1241"/>
  <c r="H1236" s="1"/>
  <c r="H1235" s="1"/>
  <c r="H1228" s="1"/>
  <c r="G1252"/>
  <c r="G1251" s="1"/>
  <c r="G1250" s="1"/>
  <c r="G1249" s="1"/>
  <c r="G1248" s="1"/>
  <c r="H1124"/>
  <c r="H1123"/>
  <c r="H1116" s="1"/>
  <c r="F1166"/>
  <c r="F1165" s="1"/>
  <c r="F1164" s="1"/>
  <c r="F1140" s="1"/>
  <c r="H1221"/>
  <c r="H1220" s="1"/>
  <c r="G918"/>
  <c r="G917" s="1"/>
  <c r="G916" s="1"/>
  <c r="G919"/>
  <c r="G450"/>
  <c r="H945"/>
  <c r="H944" s="1"/>
  <c r="H943" s="1"/>
  <c r="H936" s="1"/>
  <c r="F1241"/>
  <c r="F1236" s="1"/>
  <c r="F1235" s="1"/>
  <c r="F1228" s="1"/>
  <c r="G1112"/>
  <c r="F1112"/>
  <c r="F212" l="1"/>
  <c r="G107"/>
  <c r="G106" s="1"/>
  <c r="G105" s="1"/>
  <c r="G104" s="1"/>
  <c r="F849"/>
  <c r="H107"/>
  <c r="H106" s="1"/>
  <c r="H105" s="1"/>
  <c r="H104" s="1"/>
  <c r="H151"/>
  <c r="H150" s="1"/>
  <c r="F180"/>
  <c r="F179" s="1"/>
  <c r="F151"/>
  <c r="F150" s="1"/>
  <c r="G609"/>
  <c r="G661"/>
  <c r="G660" s="1"/>
  <c r="G659" s="1"/>
  <c r="G658" s="1"/>
  <c r="G1200"/>
  <c r="G1199" s="1"/>
  <c r="G1198" s="1"/>
  <c r="G1197" s="1"/>
  <c r="G1189" s="1"/>
  <c r="H849"/>
  <c r="H1140"/>
  <c r="H1108" s="1"/>
  <c r="G151"/>
  <c r="G150" s="1"/>
  <c r="G849"/>
  <c r="G180"/>
  <c r="G179" s="1"/>
  <c r="H609"/>
  <c r="F609"/>
  <c r="F661"/>
  <c r="F660" s="1"/>
  <c r="F659" s="1"/>
  <c r="F658" s="1"/>
  <c r="H916"/>
  <c r="F633"/>
  <c r="F107"/>
  <c r="F106" s="1"/>
  <c r="F105" s="1"/>
  <c r="F104" s="1"/>
  <c r="H212"/>
  <c r="F1108"/>
  <c r="F963"/>
  <c r="F962" s="1"/>
  <c r="H269"/>
  <c r="F32"/>
  <c r="H582"/>
  <c r="H566" s="1"/>
  <c r="G728"/>
  <c r="G727" s="1"/>
  <c r="H401"/>
  <c r="F269"/>
  <c r="H180"/>
  <c r="H179" s="1"/>
  <c r="H1200"/>
  <c r="H1199" s="1"/>
  <c r="H1198" s="1"/>
  <c r="H1197" s="1"/>
  <c r="H1189" s="1"/>
  <c r="H682"/>
  <c r="G212"/>
  <c r="H32"/>
  <c r="H341"/>
  <c r="G962"/>
  <c r="G32"/>
  <c r="G566"/>
  <c r="F682"/>
  <c r="H661"/>
  <c r="H660" s="1"/>
  <c r="H659" s="1"/>
  <c r="H658" s="1"/>
  <c r="H963"/>
  <c r="H962" s="1"/>
  <c r="F566"/>
  <c r="G401"/>
  <c r="G1140"/>
  <c r="G1108" s="1"/>
  <c r="G341"/>
  <c r="G1094"/>
  <c r="G1093"/>
  <c r="G1001" s="1"/>
  <c r="H727"/>
  <c r="F341"/>
  <c r="H1093"/>
  <c r="H1001" s="1"/>
  <c r="H1094"/>
  <c r="F1198"/>
  <c r="F1197" s="1"/>
  <c r="F1189" s="1"/>
  <c r="F401"/>
  <c r="H149" l="1"/>
  <c r="H148" s="1"/>
  <c r="H16" s="1"/>
  <c r="F681"/>
  <c r="F149"/>
  <c r="F148" s="1"/>
  <c r="F16" s="1"/>
  <c r="H565"/>
  <c r="H546" s="1"/>
  <c r="H449" s="1"/>
  <c r="G681"/>
  <c r="G565"/>
  <c r="G546" s="1"/>
  <c r="G449" s="1"/>
  <c r="G149"/>
  <c r="G148" s="1"/>
  <c r="G16" s="1"/>
  <c r="H681"/>
  <c r="F1001"/>
  <c r="F565"/>
  <c r="F546" s="1"/>
  <c r="G313"/>
  <c r="H313"/>
  <c r="F313"/>
  <c r="F449" l="1"/>
  <c r="F1269" s="1"/>
  <c r="H1269"/>
  <c r="G1269"/>
  <c r="I384" i="9"/>
  <c r="J384"/>
  <c r="H384"/>
  <c r="I285"/>
  <c r="J285"/>
  <c r="H285"/>
  <c r="I59"/>
  <c r="J59"/>
  <c r="H59"/>
  <c r="J455" l="1"/>
  <c r="J454" s="1"/>
  <c r="I455"/>
  <c r="I454" s="1"/>
  <c r="H455"/>
  <c r="H454" s="1"/>
  <c r="J479"/>
  <c r="J478" s="1"/>
  <c r="I479"/>
  <c r="I478" s="1"/>
  <c r="H479"/>
  <c r="H478" s="1"/>
  <c r="J452" l="1"/>
  <c r="J451" s="1"/>
  <c r="I452"/>
  <c r="I451" s="1"/>
  <c r="H452"/>
  <c r="H451" s="1"/>
  <c r="J751"/>
  <c r="J750" s="1"/>
  <c r="I751"/>
  <c r="I750" s="1"/>
  <c r="H751"/>
  <c r="H750" s="1"/>
  <c r="J1105"/>
  <c r="J1104" s="1"/>
  <c r="I1105"/>
  <c r="I1104" s="1"/>
  <c r="H1105"/>
  <c r="H1104" s="1"/>
  <c r="J1114"/>
  <c r="J1113" s="1"/>
  <c r="I1114"/>
  <c r="I1113" s="1"/>
  <c r="H1114"/>
  <c r="H1113" s="1"/>
  <c r="J1207"/>
  <c r="J1206" s="1"/>
  <c r="I1207"/>
  <c r="I1206" s="1"/>
  <c r="H1207"/>
  <c r="H1206" s="1"/>
  <c r="J1111"/>
  <c r="J1110" s="1"/>
  <c r="I1111"/>
  <c r="I1110" s="1"/>
  <c r="H1111"/>
  <c r="H1110" s="1"/>
  <c r="I1049"/>
  <c r="J1049"/>
  <c r="H1049"/>
  <c r="J748"/>
  <c r="J747" s="1"/>
  <c r="I748"/>
  <c r="I747" s="1"/>
  <c r="H748"/>
  <c r="H747" s="1"/>
  <c r="I626" l="1"/>
  <c r="I625" s="1"/>
  <c r="J626"/>
  <c r="J625" s="1"/>
  <c r="H626"/>
  <c r="H625" s="1"/>
  <c r="I560"/>
  <c r="J560"/>
  <c r="H560"/>
  <c r="J558"/>
  <c r="I558"/>
  <c r="H558"/>
  <c r="J467"/>
  <c r="J466" s="1"/>
  <c r="J465" s="1"/>
  <c r="I467"/>
  <c r="I466" s="1"/>
  <c r="I465" s="1"/>
  <c r="H467"/>
  <c r="H466" s="1"/>
  <c r="H465" s="1"/>
  <c r="I121"/>
  <c r="J121"/>
  <c r="H121"/>
  <c r="J72"/>
  <c r="I72"/>
  <c r="H72"/>
  <c r="J65"/>
  <c r="I65"/>
  <c r="H65"/>
  <c r="J1108" l="1"/>
  <c r="J1107" s="1"/>
  <c r="I1108"/>
  <c r="I1107" s="1"/>
  <c r="H1108"/>
  <c r="H1107" s="1"/>
  <c r="H1368" l="1"/>
  <c r="I1360"/>
  <c r="I1359" s="1"/>
  <c r="J1360"/>
  <c r="J1359" s="1"/>
  <c r="H1360"/>
  <c r="H1359" s="1"/>
  <c r="I1376"/>
  <c r="J1376"/>
  <c r="H1376"/>
  <c r="I552"/>
  <c r="J552"/>
  <c r="K552"/>
  <c r="L552"/>
  <c r="I555"/>
  <c r="J555"/>
  <c r="J1371"/>
  <c r="I1371"/>
  <c r="J1374"/>
  <c r="I1374"/>
  <c r="H1374"/>
  <c r="H1371"/>
  <c r="J1368"/>
  <c r="I1368"/>
  <c r="I1342"/>
  <c r="J1342"/>
  <c r="H1342"/>
  <c r="H1367" l="1"/>
  <c r="H1366" s="1"/>
  <c r="H1365" s="1"/>
  <c r="J1367"/>
  <c r="J1366" s="1"/>
  <c r="J1365" s="1"/>
  <c r="I1367"/>
  <c r="I1366" s="1"/>
  <c r="I1365" s="1"/>
  <c r="J1179" l="1"/>
  <c r="J1178" s="1"/>
  <c r="I1179"/>
  <c r="I1178" s="1"/>
  <c r="H1179"/>
  <c r="H1178" s="1"/>
  <c r="J1176"/>
  <c r="J1175" s="1"/>
  <c r="I1176"/>
  <c r="I1175" s="1"/>
  <c r="H1176"/>
  <c r="H1175" s="1"/>
  <c r="I993" l="1"/>
  <c r="I992" s="1"/>
  <c r="J993"/>
  <c r="J992" s="1"/>
  <c r="H993"/>
  <c r="H992" s="1"/>
  <c r="J1012"/>
  <c r="I1012"/>
  <c r="H1012"/>
  <c r="K1421"/>
  <c r="J1419"/>
  <c r="I1419"/>
  <c r="H1419"/>
  <c r="J1417"/>
  <c r="I1417"/>
  <c r="H1417"/>
  <c r="J1414"/>
  <c r="I1414"/>
  <c r="H1414"/>
  <c r="J1410"/>
  <c r="J1409" s="1"/>
  <c r="I1410"/>
  <c r="I1409" s="1"/>
  <c r="H1410"/>
  <c r="H1409" s="1"/>
  <c r="J1407"/>
  <c r="I1407"/>
  <c r="H1407"/>
  <c r="J1403"/>
  <c r="I1403"/>
  <c r="H1403"/>
  <c r="J1393"/>
  <c r="J1392" s="1"/>
  <c r="I1393"/>
  <c r="I1392" s="1"/>
  <c r="H1393"/>
  <c r="H1392" s="1"/>
  <c r="J1390"/>
  <c r="I1390"/>
  <c r="H1390"/>
  <c r="H1385" s="1"/>
  <c r="J1386"/>
  <c r="I1386"/>
  <c r="J1363"/>
  <c r="J1362" s="1"/>
  <c r="I1363"/>
  <c r="I1362" s="1"/>
  <c r="H1363"/>
  <c r="H1362" s="1"/>
  <c r="J1355"/>
  <c r="J1354" s="1"/>
  <c r="J1353" s="1"/>
  <c r="J1352" s="1"/>
  <c r="J1351" s="1"/>
  <c r="I1355"/>
  <c r="I1354" s="1"/>
  <c r="I1353" s="1"/>
  <c r="I1352" s="1"/>
  <c r="I1351" s="1"/>
  <c r="H1355"/>
  <c r="H1354" s="1"/>
  <c r="H1353" s="1"/>
  <c r="H1352" s="1"/>
  <c r="H1351" s="1"/>
  <c r="L1349"/>
  <c r="K1349"/>
  <c r="J1345"/>
  <c r="J1344" s="1"/>
  <c r="I1345"/>
  <c r="I1344" s="1"/>
  <c r="H1345"/>
  <c r="H1344" s="1"/>
  <c r="J1340"/>
  <c r="I1340"/>
  <c r="H1340"/>
  <c r="J1336"/>
  <c r="I1336"/>
  <c r="H1336"/>
  <c r="J1326"/>
  <c r="J1325" s="1"/>
  <c r="I1326"/>
  <c r="I1325" s="1"/>
  <c r="H1326"/>
  <c r="H1325" s="1"/>
  <c r="J1323"/>
  <c r="I1323"/>
  <c r="H1323"/>
  <c r="J1321"/>
  <c r="I1321"/>
  <c r="H1321"/>
  <c r="J1318"/>
  <c r="I1318"/>
  <c r="H1318"/>
  <c r="J1310"/>
  <c r="J1309" s="1"/>
  <c r="I1310"/>
  <c r="I1309" s="1"/>
  <c r="H1310"/>
  <c r="H1309" s="1"/>
  <c r="J1307"/>
  <c r="J1306" s="1"/>
  <c r="I1307"/>
  <c r="I1306" s="1"/>
  <c r="H1307"/>
  <c r="H1306" s="1"/>
  <c r="J1301"/>
  <c r="J1300" s="1"/>
  <c r="J1299" s="1"/>
  <c r="J1298" s="1"/>
  <c r="J1297" s="1"/>
  <c r="I1301"/>
  <c r="I1300" s="1"/>
  <c r="I1299" s="1"/>
  <c r="I1298" s="1"/>
  <c r="I1297" s="1"/>
  <c r="H1301"/>
  <c r="H1300" s="1"/>
  <c r="H1299" s="1"/>
  <c r="H1298" s="1"/>
  <c r="H1297" s="1"/>
  <c r="J1294"/>
  <c r="J1293" s="1"/>
  <c r="J1292" s="1"/>
  <c r="J1291" s="1"/>
  <c r="J1290" s="1"/>
  <c r="J1289" s="1"/>
  <c r="I1294"/>
  <c r="I1293" s="1"/>
  <c r="I1292" s="1"/>
  <c r="I1291" s="1"/>
  <c r="I1290" s="1"/>
  <c r="I1289" s="1"/>
  <c r="H1294"/>
  <c r="H1293" s="1"/>
  <c r="H1292" s="1"/>
  <c r="H1291" s="1"/>
  <c r="H1290" s="1"/>
  <c r="H1289" s="1"/>
  <c r="J1286"/>
  <c r="I1286"/>
  <c r="H1286"/>
  <c r="J1284"/>
  <c r="J1283" s="1"/>
  <c r="J1282" s="1"/>
  <c r="J1281" s="1"/>
  <c r="J1280" s="1"/>
  <c r="J1279" s="1"/>
  <c r="I1284"/>
  <c r="I1283" s="1"/>
  <c r="I1282" s="1"/>
  <c r="I1281" s="1"/>
  <c r="I1280" s="1"/>
  <c r="I1279" s="1"/>
  <c r="H1284"/>
  <c r="H1283" s="1"/>
  <c r="H1282" s="1"/>
  <c r="H1281" s="1"/>
  <c r="H1280" s="1"/>
  <c r="H1279" s="1"/>
  <c r="J1277"/>
  <c r="J1276" s="1"/>
  <c r="J1275" s="1"/>
  <c r="J1274" s="1"/>
  <c r="J1273" s="1"/>
  <c r="J1272" s="1"/>
  <c r="I1277"/>
  <c r="I1276" s="1"/>
  <c r="I1275" s="1"/>
  <c r="I1274" s="1"/>
  <c r="I1273" s="1"/>
  <c r="I1272" s="1"/>
  <c r="H1277"/>
  <c r="H1276" s="1"/>
  <c r="H1275" s="1"/>
  <c r="H1274" s="1"/>
  <c r="H1273" s="1"/>
  <c r="H1272" s="1"/>
  <c r="J1269"/>
  <c r="J1268" s="1"/>
  <c r="I1269"/>
  <c r="I1268" s="1"/>
  <c r="H1269"/>
  <c r="H1268" s="1"/>
  <c r="J1266"/>
  <c r="I1266"/>
  <c r="H1266"/>
  <c r="J1263"/>
  <c r="I1263"/>
  <c r="H1263"/>
  <c r="J1258"/>
  <c r="J1257" s="1"/>
  <c r="I1258"/>
  <c r="I1257" s="1"/>
  <c r="H1258"/>
  <c r="H1257" s="1"/>
  <c r="J1253"/>
  <c r="J1252" s="1"/>
  <c r="I1253"/>
  <c r="I1252" s="1"/>
  <c r="H1253"/>
  <c r="H1252" s="1"/>
  <c r="J1250"/>
  <c r="J1249" s="1"/>
  <c r="I1250"/>
  <c r="I1249" s="1"/>
  <c r="H1250"/>
  <c r="H1249" s="1"/>
  <c r="J1247"/>
  <c r="J1246" s="1"/>
  <c r="I1247"/>
  <c r="I1246" s="1"/>
  <c r="H1247"/>
  <c r="H1246" s="1"/>
  <c r="J1240"/>
  <c r="J1239" s="1"/>
  <c r="J1238" s="1"/>
  <c r="J1237" s="1"/>
  <c r="J1236" s="1"/>
  <c r="J1235" s="1"/>
  <c r="I1240"/>
  <c r="I1239" s="1"/>
  <c r="I1238" s="1"/>
  <c r="I1237" s="1"/>
  <c r="I1236" s="1"/>
  <c r="I1235" s="1"/>
  <c r="H1240"/>
  <c r="H1239" s="1"/>
  <c r="H1238" s="1"/>
  <c r="H1237" s="1"/>
  <c r="H1236" s="1"/>
  <c r="H1235" s="1"/>
  <c r="J1233"/>
  <c r="J1232" s="1"/>
  <c r="J1230" s="1"/>
  <c r="J1229" s="1"/>
  <c r="J1228" s="1"/>
  <c r="I1233"/>
  <c r="I1232" s="1"/>
  <c r="H1233"/>
  <c r="H1232" s="1"/>
  <c r="J1226"/>
  <c r="J1225" s="1"/>
  <c r="I1226"/>
  <c r="I1225" s="1"/>
  <c r="H1226"/>
  <c r="H1225" s="1"/>
  <c r="J1223"/>
  <c r="J1222" s="1"/>
  <c r="I1223"/>
  <c r="I1222" s="1"/>
  <c r="H1223"/>
  <c r="H1222" s="1"/>
  <c r="J1220"/>
  <c r="J1219" s="1"/>
  <c r="I1220"/>
  <c r="I1219" s="1"/>
  <c r="H1220"/>
  <c r="H1219" s="1"/>
  <c r="J1217"/>
  <c r="J1216" s="1"/>
  <c r="I1217"/>
  <c r="I1216" s="1"/>
  <c r="H1217"/>
  <c r="H1216" s="1"/>
  <c r="J1211"/>
  <c r="J1210" s="1"/>
  <c r="J1209" s="1"/>
  <c r="I1211"/>
  <c r="I1210" s="1"/>
  <c r="I1209" s="1"/>
  <c r="H1211"/>
  <c r="H1210" s="1"/>
  <c r="H1209" s="1"/>
  <c r="J1204"/>
  <c r="J1203" s="1"/>
  <c r="I1204"/>
  <c r="I1203" s="1"/>
  <c r="H1204"/>
  <c r="H1203" s="1"/>
  <c r="J1201"/>
  <c r="J1200" s="1"/>
  <c r="I1201"/>
  <c r="I1200" s="1"/>
  <c r="H1201"/>
  <c r="H1200" s="1"/>
  <c r="J1198"/>
  <c r="J1197" s="1"/>
  <c r="I1198"/>
  <c r="I1197" s="1"/>
  <c r="H1198"/>
  <c r="H1197" s="1"/>
  <c r="J1195"/>
  <c r="J1194" s="1"/>
  <c r="I1195"/>
  <c r="I1194" s="1"/>
  <c r="H1195"/>
  <c r="H1194" s="1"/>
  <c r="J1192"/>
  <c r="J1191" s="1"/>
  <c r="I1192"/>
  <c r="I1191" s="1"/>
  <c r="H1192"/>
  <c r="H1191" s="1"/>
  <c r="J1189"/>
  <c r="J1188" s="1"/>
  <c r="I1189"/>
  <c r="I1188" s="1"/>
  <c r="H1189"/>
  <c r="H1188" s="1"/>
  <c r="J1186"/>
  <c r="J1185" s="1"/>
  <c r="I1186"/>
  <c r="I1185" s="1"/>
  <c r="H1186"/>
  <c r="H1185" s="1"/>
  <c r="J1173"/>
  <c r="J1172" s="1"/>
  <c r="I1173"/>
  <c r="I1172" s="1"/>
  <c r="H1173"/>
  <c r="H1172" s="1"/>
  <c r="J1170"/>
  <c r="J1169" s="1"/>
  <c r="I1170"/>
  <c r="I1169" s="1"/>
  <c r="H1170"/>
  <c r="H1169" s="1"/>
  <c r="J1167"/>
  <c r="J1166" s="1"/>
  <c r="I1167"/>
  <c r="I1166" s="1"/>
  <c r="H1167"/>
  <c r="H1166" s="1"/>
  <c r="J1164"/>
  <c r="J1163" s="1"/>
  <c r="I1164"/>
  <c r="I1163" s="1"/>
  <c r="H1164"/>
  <c r="H1163" s="1"/>
  <c r="J1161"/>
  <c r="J1160" s="1"/>
  <c r="I1161"/>
  <c r="I1160" s="1"/>
  <c r="H1161"/>
  <c r="H1160" s="1"/>
  <c r="J1158"/>
  <c r="J1157" s="1"/>
  <c r="I1158"/>
  <c r="I1157" s="1"/>
  <c r="H1158"/>
  <c r="H1157" s="1"/>
  <c r="J1152"/>
  <c r="J1151" s="1"/>
  <c r="J1150" s="1"/>
  <c r="I1152"/>
  <c r="I1151" s="1"/>
  <c r="I1150" s="1"/>
  <c r="H1152"/>
  <c r="H1151" s="1"/>
  <c r="H1150" s="1"/>
  <c r="J1148"/>
  <c r="J1147" s="1"/>
  <c r="J1146" s="1"/>
  <c r="I1148"/>
  <c r="I1147" s="1"/>
  <c r="I1146" s="1"/>
  <c r="H1148"/>
  <c r="H1147" s="1"/>
  <c r="H1146" s="1"/>
  <c r="J1144"/>
  <c r="J1143" s="1"/>
  <c r="I1144"/>
  <c r="I1143" s="1"/>
  <c r="H1144"/>
  <c r="H1143" s="1"/>
  <c r="J1141"/>
  <c r="J1140" s="1"/>
  <c r="I1141"/>
  <c r="I1140" s="1"/>
  <c r="H1141"/>
  <c r="H1140" s="1"/>
  <c r="J1137"/>
  <c r="J1136" s="1"/>
  <c r="I1137"/>
  <c r="I1136" s="1"/>
  <c r="H1137"/>
  <c r="H1136" s="1"/>
  <c r="J1134"/>
  <c r="J1133" s="1"/>
  <c r="I1134"/>
  <c r="I1133" s="1"/>
  <c r="H1134"/>
  <c r="H1133" s="1"/>
  <c r="J1131"/>
  <c r="J1130" s="1"/>
  <c r="I1131"/>
  <c r="I1130" s="1"/>
  <c r="H1131"/>
  <c r="H1130" s="1"/>
  <c r="J1128"/>
  <c r="J1127" s="1"/>
  <c r="I1128"/>
  <c r="I1127" s="1"/>
  <c r="H1128"/>
  <c r="H1127" s="1"/>
  <c r="J1125"/>
  <c r="J1124" s="1"/>
  <c r="I1125"/>
  <c r="I1124" s="1"/>
  <c r="H1125"/>
  <c r="H1124" s="1"/>
  <c r="J1121"/>
  <c r="J1120" s="1"/>
  <c r="I1121"/>
  <c r="I1120" s="1"/>
  <c r="H1121"/>
  <c r="H1120" s="1"/>
  <c r="J1118"/>
  <c r="J1117" s="1"/>
  <c r="I1118"/>
  <c r="I1117" s="1"/>
  <c r="H1118"/>
  <c r="H1117" s="1"/>
  <c r="J1102"/>
  <c r="J1101" s="1"/>
  <c r="I1102"/>
  <c r="I1101" s="1"/>
  <c r="H1102"/>
  <c r="H1101" s="1"/>
  <c r="J1099"/>
  <c r="J1098" s="1"/>
  <c r="I1099"/>
  <c r="I1098" s="1"/>
  <c r="H1099"/>
  <c r="H1098" s="1"/>
  <c r="L1098"/>
  <c r="K1098"/>
  <c r="J1096"/>
  <c r="J1095" s="1"/>
  <c r="I1096"/>
  <c r="I1095" s="1"/>
  <c r="H1096"/>
  <c r="H1095" s="1"/>
  <c r="L1095"/>
  <c r="K1095"/>
  <c r="J1093"/>
  <c r="J1092" s="1"/>
  <c r="I1093"/>
  <c r="I1092" s="1"/>
  <c r="H1093"/>
  <c r="H1092" s="1"/>
  <c r="J1090"/>
  <c r="J1089" s="1"/>
  <c r="I1090"/>
  <c r="I1089" s="1"/>
  <c r="H1090"/>
  <c r="H1089" s="1"/>
  <c r="J1086"/>
  <c r="J1085" s="1"/>
  <c r="I1086"/>
  <c r="I1085" s="1"/>
  <c r="H1086"/>
  <c r="H1085" s="1"/>
  <c r="J1083"/>
  <c r="J1082" s="1"/>
  <c r="I1083"/>
  <c r="I1082" s="1"/>
  <c r="H1083"/>
  <c r="H1082" s="1"/>
  <c r="J1080"/>
  <c r="J1079" s="1"/>
  <c r="I1080"/>
  <c r="I1079" s="1"/>
  <c r="H1080"/>
  <c r="H1079" s="1"/>
  <c r="J1077"/>
  <c r="J1076" s="1"/>
  <c r="I1077"/>
  <c r="I1076" s="1"/>
  <c r="H1077"/>
  <c r="H1076" s="1"/>
  <c r="J1070"/>
  <c r="I1070"/>
  <c r="H1070"/>
  <c r="J1068"/>
  <c r="I1068"/>
  <c r="H1068"/>
  <c r="J1065"/>
  <c r="I1065"/>
  <c r="H1065"/>
  <c r="J1063"/>
  <c r="I1063"/>
  <c r="H1063"/>
  <c r="J1060"/>
  <c r="J1059" s="1"/>
  <c r="I1060"/>
  <c r="I1059" s="1"/>
  <c r="H1060"/>
  <c r="H1059" s="1"/>
  <c r="J1057"/>
  <c r="J1056" s="1"/>
  <c r="I1057"/>
  <c r="I1056" s="1"/>
  <c r="H1057"/>
  <c r="H1056" s="1"/>
  <c r="J1054"/>
  <c r="J1053" s="1"/>
  <c r="I1054"/>
  <c r="I1053" s="1"/>
  <c r="H1054"/>
  <c r="H1053" s="1"/>
  <c r="J1051"/>
  <c r="J1048" s="1"/>
  <c r="I1051"/>
  <c r="I1048" s="1"/>
  <c r="H1051"/>
  <c r="H1048" s="1"/>
  <c r="L1047"/>
  <c r="K1047"/>
  <c r="J1045"/>
  <c r="J1044" s="1"/>
  <c r="J1043" s="1"/>
  <c r="I1045"/>
  <c r="I1044" s="1"/>
  <c r="I1043" s="1"/>
  <c r="H1045"/>
  <c r="H1044" s="1"/>
  <c r="H1043" s="1"/>
  <c r="J1041"/>
  <c r="J1040" s="1"/>
  <c r="I1041"/>
  <c r="I1040" s="1"/>
  <c r="H1041"/>
  <c r="H1040" s="1"/>
  <c r="J1038"/>
  <c r="J1037" s="1"/>
  <c r="I1038"/>
  <c r="I1037" s="1"/>
  <c r="H1038"/>
  <c r="H1037" s="1"/>
  <c r="J1035"/>
  <c r="J1034" s="1"/>
  <c r="I1035"/>
  <c r="I1034" s="1"/>
  <c r="H1035"/>
  <c r="H1034" s="1"/>
  <c r="J1032"/>
  <c r="J1031" s="1"/>
  <c r="I1032"/>
  <c r="I1031" s="1"/>
  <c r="H1032"/>
  <c r="H1031" s="1"/>
  <c r="J1023"/>
  <c r="J1022" s="1"/>
  <c r="J1021" s="1"/>
  <c r="J1020" s="1"/>
  <c r="J1019" s="1"/>
  <c r="J1018" s="1"/>
  <c r="I1023"/>
  <c r="I1022" s="1"/>
  <c r="I1021" s="1"/>
  <c r="I1020" s="1"/>
  <c r="I1019" s="1"/>
  <c r="I1018" s="1"/>
  <c r="H1023"/>
  <c r="H1022" s="1"/>
  <c r="H1021" s="1"/>
  <c r="H1020" s="1"/>
  <c r="H1019" s="1"/>
  <c r="H1018" s="1"/>
  <c r="J1015"/>
  <c r="J1014" s="1"/>
  <c r="I1015"/>
  <c r="I1014" s="1"/>
  <c r="H1015"/>
  <c r="H1014" s="1"/>
  <c r="J1010"/>
  <c r="I1010"/>
  <c r="H1010"/>
  <c r="J1006"/>
  <c r="I1006"/>
  <c r="H1006"/>
  <c r="J997"/>
  <c r="I997"/>
  <c r="H997"/>
  <c r="J996"/>
  <c r="J995" s="1"/>
  <c r="I996"/>
  <c r="I995" s="1"/>
  <c r="H996"/>
  <c r="H995" s="1"/>
  <c r="J990"/>
  <c r="J989" s="1"/>
  <c r="I990"/>
  <c r="I989" s="1"/>
  <c r="H990"/>
  <c r="H989" s="1"/>
  <c r="J987"/>
  <c r="J986" s="1"/>
  <c r="I987"/>
  <c r="I986" s="1"/>
  <c r="H987"/>
  <c r="H986" s="1"/>
  <c r="J980"/>
  <c r="J979" s="1"/>
  <c r="J978" s="1"/>
  <c r="J977" s="1"/>
  <c r="J976" s="1"/>
  <c r="J975" s="1"/>
  <c r="I980"/>
  <c r="I979" s="1"/>
  <c r="I978" s="1"/>
  <c r="I977" s="1"/>
  <c r="I976" s="1"/>
  <c r="I975" s="1"/>
  <c r="H980"/>
  <c r="H979" s="1"/>
  <c r="H978" s="1"/>
  <c r="H977" s="1"/>
  <c r="H976" s="1"/>
  <c r="H975" s="1"/>
  <c r="J971"/>
  <c r="J970" s="1"/>
  <c r="I971"/>
  <c r="I970" s="1"/>
  <c r="H971"/>
  <c r="H970" s="1"/>
  <c r="J968"/>
  <c r="I968"/>
  <c r="H968"/>
  <c r="J964"/>
  <c r="I964"/>
  <c r="H964"/>
  <c r="J959"/>
  <c r="J958" s="1"/>
  <c r="J957" s="1"/>
  <c r="I959"/>
  <c r="I958" s="1"/>
  <c r="I957" s="1"/>
  <c r="H959"/>
  <c r="H958" s="1"/>
  <c r="H957" s="1"/>
  <c r="J954"/>
  <c r="J953" s="1"/>
  <c r="I954"/>
  <c r="I953" s="1"/>
  <c r="H954"/>
  <c r="H953" s="1"/>
  <c r="J951"/>
  <c r="J950" s="1"/>
  <c r="I951"/>
  <c r="I950" s="1"/>
  <c r="H951"/>
  <c r="H950" s="1"/>
  <c r="J948"/>
  <c r="J947" s="1"/>
  <c r="I948"/>
  <c r="I947" s="1"/>
  <c r="H948"/>
  <c r="H947" s="1"/>
  <c r="J938"/>
  <c r="J937" s="1"/>
  <c r="I938"/>
  <c r="I937" s="1"/>
  <c r="H938"/>
  <c r="H937" s="1"/>
  <c r="J933"/>
  <c r="J932" s="1"/>
  <c r="I933"/>
  <c r="I932" s="1"/>
  <c r="H933"/>
  <c r="H932" s="1"/>
  <c r="J930"/>
  <c r="I930"/>
  <c r="H930"/>
  <c r="J928"/>
  <c r="I928"/>
  <c r="H928"/>
  <c r="J924"/>
  <c r="I924"/>
  <c r="H924"/>
  <c r="J916"/>
  <c r="J915" s="1"/>
  <c r="I916"/>
  <c r="I915" s="1"/>
  <c r="H916"/>
  <c r="H915" s="1"/>
  <c r="J913"/>
  <c r="J912" s="1"/>
  <c r="I913"/>
  <c r="I912" s="1"/>
  <c r="H913"/>
  <c r="H912" s="1"/>
  <c r="J910"/>
  <c r="J909" s="1"/>
  <c r="I910"/>
  <c r="I909" s="1"/>
  <c r="H910"/>
  <c r="H909" s="1"/>
  <c r="J902"/>
  <c r="J901" s="1"/>
  <c r="I902"/>
  <c r="I901" s="1"/>
  <c r="H902"/>
  <c r="H901" s="1"/>
  <c r="J899"/>
  <c r="J898" s="1"/>
  <c r="I899"/>
  <c r="I898" s="1"/>
  <c r="H899"/>
  <c r="H898" s="1"/>
  <c r="J895"/>
  <c r="J894" s="1"/>
  <c r="J893" s="1"/>
  <c r="I895"/>
  <c r="I894" s="1"/>
  <c r="I893" s="1"/>
  <c r="H895"/>
  <c r="H894" s="1"/>
  <c r="H893" s="1"/>
  <c r="J888"/>
  <c r="J887" s="1"/>
  <c r="J886" s="1"/>
  <c r="J885" s="1"/>
  <c r="I888"/>
  <c r="I887" s="1"/>
  <c r="I886" s="1"/>
  <c r="I885" s="1"/>
  <c r="H888"/>
  <c r="H887" s="1"/>
  <c r="H886" s="1"/>
  <c r="H885" s="1"/>
  <c r="J883"/>
  <c r="J882" s="1"/>
  <c r="I883"/>
  <c r="I882" s="1"/>
  <c r="H883"/>
  <c r="H882" s="1"/>
  <c r="J880"/>
  <c r="I880"/>
  <c r="H880"/>
  <c r="J878"/>
  <c r="I878"/>
  <c r="H878"/>
  <c r="J875"/>
  <c r="I875"/>
  <c r="H875"/>
  <c r="J872"/>
  <c r="I872"/>
  <c r="H872"/>
  <c r="J870"/>
  <c r="I870"/>
  <c r="H870"/>
  <c r="J867"/>
  <c r="J866" s="1"/>
  <c r="I867"/>
  <c r="I866" s="1"/>
  <c r="H867"/>
  <c r="H866" s="1"/>
  <c r="J860"/>
  <c r="J859" s="1"/>
  <c r="J858" s="1"/>
  <c r="J857" s="1"/>
  <c r="J856" s="1"/>
  <c r="J855" s="1"/>
  <c r="I860"/>
  <c r="I859" s="1"/>
  <c r="I858" s="1"/>
  <c r="I857" s="1"/>
  <c r="I856" s="1"/>
  <c r="I855" s="1"/>
  <c r="H860"/>
  <c r="H859" s="1"/>
  <c r="H858" s="1"/>
  <c r="H857" s="1"/>
  <c r="H856" s="1"/>
  <c r="H855" s="1"/>
  <c r="J852"/>
  <c r="J851" s="1"/>
  <c r="I852"/>
  <c r="I851" s="1"/>
  <c r="H852"/>
  <c r="H851" s="1"/>
  <c r="J849"/>
  <c r="J848" s="1"/>
  <c r="I849"/>
  <c r="I848" s="1"/>
  <c r="H849"/>
  <c r="H848" s="1"/>
  <c r="J846"/>
  <c r="J845" s="1"/>
  <c r="I846"/>
  <c r="I845" s="1"/>
  <c r="H846"/>
  <c r="H845" s="1"/>
  <c r="J843"/>
  <c r="J842" s="1"/>
  <c r="I843"/>
  <c r="I842" s="1"/>
  <c r="H843"/>
  <c r="H842" s="1"/>
  <c r="J836"/>
  <c r="J835" s="1"/>
  <c r="I836"/>
  <c r="I835" s="1"/>
  <c r="H836"/>
  <c r="H835" s="1"/>
  <c r="J833"/>
  <c r="J832" s="1"/>
  <c r="I833"/>
  <c r="I832" s="1"/>
  <c r="H833"/>
  <c r="H832" s="1"/>
  <c r="J827"/>
  <c r="J826" s="1"/>
  <c r="I827"/>
  <c r="I826" s="1"/>
  <c r="H827"/>
  <c r="H826" s="1"/>
  <c r="J824"/>
  <c r="J823" s="1"/>
  <c r="I824"/>
  <c r="I823" s="1"/>
  <c r="H824"/>
  <c r="H823" s="1"/>
  <c r="J818"/>
  <c r="J817" s="1"/>
  <c r="J816" s="1"/>
  <c r="J815" s="1"/>
  <c r="J814" s="1"/>
  <c r="I818"/>
  <c r="I817" s="1"/>
  <c r="I816" s="1"/>
  <c r="I815" s="1"/>
  <c r="I814" s="1"/>
  <c r="H818"/>
  <c r="H817" s="1"/>
  <c r="H816" s="1"/>
  <c r="H815" s="1"/>
  <c r="H814" s="1"/>
  <c r="J811"/>
  <c r="J810" s="1"/>
  <c r="J809" s="1"/>
  <c r="J808" s="1"/>
  <c r="I811"/>
  <c r="I810" s="1"/>
  <c r="I809" s="1"/>
  <c r="I808" s="1"/>
  <c r="H811"/>
  <c r="H810" s="1"/>
  <c r="H809" s="1"/>
  <c r="H808" s="1"/>
  <c r="J806"/>
  <c r="J805" s="1"/>
  <c r="J804" s="1"/>
  <c r="J803" s="1"/>
  <c r="J802" s="1"/>
  <c r="I806"/>
  <c r="I805" s="1"/>
  <c r="I804" s="1"/>
  <c r="I803" s="1"/>
  <c r="I802" s="1"/>
  <c r="H806"/>
  <c r="H805" s="1"/>
  <c r="H804" s="1"/>
  <c r="H803" s="1"/>
  <c r="H802" s="1"/>
  <c r="J800"/>
  <c r="J799" s="1"/>
  <c r="J798" s="1"/>
  <c r="J797" s="1"/>
  <c r="I800"/>
  <c r="I799" s="1"/>
  <c r="I798" s="1"/>
  <c r="H800"/>
  <c r="H799" s="1"/>
  <c r="H798" s="1"/>
  <c r="J793"/>
  <c r="J792" s="1"/>
  <c r="I793"/>
  <c r="I791" s="1"/>
  <c r="H793"/>
  <c r="H791" s="1"/>
  <c r="J790"/>
  <c r="J789" s="1"/>
  <c r="J788" s="1"/>
  <c r="I790"/>
  <c r="I789" s="1"/>
  <c r="I788" s="1"/>
  <c r="H790"/>
  <c r="H789" s="1"/>
  <c r="H788" s="1"/>
  <c r="J784"/>
  <c r="J783" s="1"/>
  <c r="I784"/>
  <c r="I783" s="1"/>
  <c r="H784"/>
  <c r="H783" s="1"/>
  <c r="J781"/>
  <c r="I781"/>
  <c r="H781"/>
  <c r="J778"/>
  <c r="I778"/>
  <c r="H778"/>
  <c r="J771"/>
  <c r="J770" s="1"/>
  <c r="I771"/>
  <c r="I770" s="1"/>
  <c r="H771"/>
  <c r="H770" s="1"/>
  <c r="J768"/>
  <c r="J767" s="1"/>
  <c r="I768"/>
  <c r="I767" s="1"/>
  <c r="H768"/>
  <c r="H767" s="1"/>
  <c r="J765"/>
  <c r="J764" s="1"/>
  <c r="I765"/>
  <c r="I764" s="1"/>
  <c r="H765"/>
  <c r="H764" s="1"/>
  <c r="J759"/>
  <c r="J758" s="1"/>
  <c r="J757" s="1"/>
  <c r="I759"/>
  <c r="I758" s="1"/>
  <c r="I757" s="1"/>
  <c r="H759"/>
  <c r="H758" s="1"/>
  <c r="H757" s="1"/>
  <c r="J755"/>
  <c r="J754" s="1"/>
  <c r="J753" s="1"/>
  <c r="I755"/>
  <c r="I754" s="1"/>
  <c r="I753" s="1"/>
  <c r="H755"/>
  <c r="H754" s="1"/>
  <c r="H753" s="1"/>
  <c r="J745"/>
  <c r="J744" s="1"/>
  <c r="I745"/>
  <c r="I744" s="1"/>
  <c r="H745"/>
  <c r="H744" s="1"/>
  <c r="J742"/>
  <c r="J741" s="1"/>
  <c r="I742"/>
  <c r="I741" s="1"/>
  <c r="H742"/>
  <c r="H741" s="1"/>
  <c r="J739"/>
  <c r="I739"/>
  <c r="H739"/>
  <c r="J736"/>
  <c r="I736"/>
  <c r="H736"/>
  <c r="J733"/>
  <c r="I733"/>
  <c r="H733"/>
  <c r="J730"/>
  <c r="I730"/>
  <c r="H730"/>
  <c r="J727"/>
  <c r="I727"/>
  <c r="H727"/>
  <c r="J725"/>
  <c r="I725"/>
  <c r="H725"/>
  <c r="J722"/>
  <c r="I722"/>
  <c r="H722"/>
  <c r="J719"/>
  <c r="I719"/>
  <c r="H719"/>
  <c r="J716"/>
  <c r="I716"/>
  <c r="H716"/>
  <c r="J713"/>
  <c r="J712" s="1"/>
  <c r="I713"/>
  <c r="I712" s="1"/>
  <c r="H713"/>
  <c r="H712" s="1"/>
  <c r="J709"/>
  <c r="I709"/>
  <c r="H709"/>
  <c r="J706"/>
  <c r="I706"/>
  <c r="H706"/>
  <c r="J703"/>
  <c r="I703"/>
  <c r="H703"/>
  <c r="J700"/>
  <c r="I700"/>
  <c r="H700"/>
  <c r="J697"/>
  <c r="J696" s="1"/>
  <c r="I697"/>
  <c r="I696" s="1"/>
  <c r="H697"/>
  <c r="H696" s="1"/>
  <c r="J693"/>
  <c r="I693"/>
  <c r="H693"/>
  <c r="J690"/>
  <c r="I690"/>
  <c r="H690"/>
  <c r="J687"/>
  <c r="J686" s="1"/>
  <c r="I687"/>
  <c r="I686" s="1"/>
  <c r="H687"/>
  <c r="H686" s="1"/>
  <c r="J679"/>
  <c r="I679"/>
  <c r="H679"/>
  <c r="J675"/>
  <c r="I675"/>
  <c r="H675"/>
  <c r="J668"/>
  <c r="I668"/>
  <c r="H668"/>
  <c r="J665"/>
  <c r="I665"/>
  <c r="H665"/>
  <c r="J662"/>
  <c r="I662"/>
  <c r="H662"/>
  <c r="J658"/>
  <c r="J657" s="1"/>
  <c r="I658"/>
  <c r="I657" s="1"/>
  <c r="H658"/>
  <c r="H657" s="1"/>
  <c r="J655"/>
  <c r="J654" s="1"/>
  <c r="I655"/>
  <c r="I654" s="1"/>
  <c r="H655"/>
  <c r="H654" s="1"/>
  <c r="J648"/>
  <c r="J647" s="1"/>
  <c r="J646" s="1"/>
  <c r="J645" s="1"/>
  <c r="J644" s="1"/>
  <c r="I648"/>
  <c r="I647" s="1"/>
  <c r="I646" s="1"/>
  <c r="I645" s="1"/>
  <c r="I644" s="1"/>
  <c r="H648"/>
  <c r="H647" s="1"/>
  <c r="H646" s="1"/>
  <c r="H645" s="1"/>
  <c r="H644" s="1"/>
  <c r="J641"/>
  <c r="J640" s="1"/>
  <c r="I641"/>
  <c r="I640" s="1"/>
  <c r="I638" s="1"/>
  <c r="I637" s="1"/>
  <c r="H641"/>
  <c r="H640" s="1"/>
  <c r="H638" s="1"/>
  <c r="H637" s="1"/>
  <c r="J633"/>
  <c r="J632" s="1"/>
  <c r="I633"/>
  <c r="I632" s="1"/>
  <c r="H633"/>
  <c r="H632" s="1"/>
  <c r="J630"/>
  <c r="J629" s="1"/>
  <c r="I630"/>
  <c r="I629" s="1"/>
  <c r="H630"/>
  <c r="H629" s="1"/>
  <c r="J622"/>
  <c r="J621" s="1"/>
  <c r="I622"/>
  <c r="I621" s="1"/>
  <c r="H622"/>
  <c r="H621" s="1"/>
  <c r="J615"/>
  <c r="J614" s="1"/>
  <c r="I615"/>
  <c r="I614" s="1"/>
  <c r="H615"/>
  <c r="H614" s="1"/>
  <c r="J611"/>
  <c r="J610" s="1"/>
  <c r="I611"/>
  <c r="I610" s="1"/>
  <c r="H611"/>
  <c r="H610" s="1"/>
  <c r="J604"/>
  <c r="J603" s="1"/>
  <c r="I604"/>
  <c r="I603" s="1"/>
  <c r="H604"/>
  <c r="H603" s="1"/>
  <c r="J601"/>
  <c r="J600" s="1"/>
  <c r="I601"/>
  <c r="I600" s="1"/>
  <c r="H601"/>
  <c r="H600" s="1"/>
  <c r="J598"/>
  <c r="J597" s="1"/>
  <c r="I598"/>
  <c r="I597" s="1"/>
  <c r="H598"/>
  <c r="H597" s="1"/>
  <c r="J594"/>
  <c r="J593" s="1"/>
  <c r="I594"/>
  <c r="I593" s="1"/>
  <c r="H594"/>
  <c r="H593" s="1"/>
  <c r="J585"/>
  <c r="J584" s="1"/>
  <c r="I585"/>
  <c r="I584" s="1"/>
  <c r="H585"/>
  <c r="H584" s="1"/>
  <c r="J582"/>
  <c r="I582"/>
  <c r="H582"/>
  <c r="J579"/>
  <c r="I579"/>
  <c r="H579"/>
  <c r="J572"/>
  <c r="I572"/>
  <c r="H572"/>
  <c r="J570"/>
  <c r="I570"/>
  <c r="H570"/>
  <c r="J568"/>
  <c r="I568"/>
  <c r="H568"/>
  <c r="J565"/>
  <c r="I565"/>
  <c r="H565"/>
  <c r="J551"/>
  <c r="I551"/>
  <c r="H555"/>
  <c r="H552"/>
  <c r="J547"/>
  <c r="J546" s="1"/>
  <c r="I547"/>
  <c r="I546" s="1"/>
  <c r="H547"/>
  <c r="H546" s="1"/>
  <c r="J544"/>
  <c r="J543" s="1"/>
  <c r="I544"/>
  <c r="I543" s="1"/>
  <c r="H544"/>
  <c r="H543" s="1"/>
  <c r="J540"/>
  <c r="J539" s="1"/>
  <c r="I540"/>
  <c r="I539" s="1"/>
  <c r="H540"/>
  <c r="H539" s="1"/>
  <c r="J537"/>
  <c r="J536" s="1"/>
  <c r="I537"/>
  <c r="I536" s="1"/>
  <c r="H537"/>
  <c r="H536" s="1"/>
  <c r="J534"/>
  <c r="J533" s="1"/>
  <c r="I534"/>
  <c r="I533" s="1"/>
  <c r="H534"/>
  <c r="H533" s="1"/>
  <c r="J531"/>
  <c r="J530" s="1"/>
  <c r="I531"/>
  <c r="I530" s="1"/>
  <c r="H531"/>
  <c r="H530" s="1"/>
  <c r="J528"/>
  <c r="J527" s="1"/>
  <c r="I528"/>
  <c r="I527" s="1"/>
  <c r="H528"/>
  <c r="H527" s="1"/>
  <c r="J523"/>
  <c r="I523"/>
  <c r="H523"/>
  <c r="J521"/>
  <c r="I521"/>
  <c r="H521"/>
  <c r="J517"/>
  <c r="I517"/>
  <c r="H517"/>
  <c r="J513"/>
  <c r="I513"/>
  <c r="H513"/>
  <c r="J511"/>
  <c r="I511"/>
  <c r="H511"/>
  <c r="J508"/>
  <c r="J507" s="1"/>
  <c r="I508"/>
  <c r="I507" s="1"/>
  <c r="H508"/>
  <c r="H507" s="1"/>
  <c r="J505"/>
  <c r="I505"/>
  <c r="H505"/>
  <c r="J503"/>
  <c r="I503"/>
  <c r="H503"/>
  <c r="J500"/>
  <c r="J499" s="1"/>
  <c r="I500"/>
  <c r="I499" s="1"/>
  <c r="H500"/>
  <c r="H499" s="1"/>
  <c r="J496"/>
  <c r="J495" s="1"/>
  <c r="I496"/>
  <c r="I495" s="1"/>
  <c r="H496"/>
  <c r="H495" s="1"/>
  <c r="J493"/>
  <c r="J492" s="1"/>
  <c r="I493"/>
  <c r="I492" s="1"/>
  <c r="H493"/>
  <c r="H492" s="1"/>
  <c r="J490"/>
  <c r="J489" s="1"/>
  <c r="I490"/>
  <c r="I489" s="1"/>
  <c r="H490"/>
  <c r="H489" s="1"/>
  <c r="J487"/>
  <c r="I487"/>
  <c r="H487"/>
  <c r="J485"/>
  <c r="I485"/>
  <c r="H485"/>
  <c r="J476"/>
  <c r="J475" s="1"/>
  <c r="I476"/>
  <c r="I475" s="1"/>
  <c r="H476"/>
  <c r="H475" s="1"/>
  <c r="J473"/>
  <c r="J472" s="1"/>
  <c r="I473"/>
  <c r="I472" s="1"/>
  <c r="H473"/>
  <c r="H472" s="1"/>
  <c r="J460"/>
  <c r="J459" s="1"/>
  <c r="J458" s="1"/>
  <c r="J457" s="1"/>
  <c r="I460"/>
  <c r="I459" s="1"/>
  <c r="I458" s="1"/>
  <c r="I457" s="1"/>
  <c r="H460"/>
  <c r="H459" s="1"/>
  <c r="H458" s="1"/>
  <c r="H457" s="1"/>
  <c r="J449"/>
  <c r="J448" s="1"/>
  <c r="I449"/>
  <c r="I448" s="1"/>
  <c r="H449"/>
  <c r="H448" s="1"/>
  <c r="J446"/>
  <c r="J445" s="1"/>
  <c r="I446"/>
  <c r="I445" s="1"/>
  <c r="H446"/>
  <c r="H445" s="1"/>
  <c r="J443"/>
  <c r="J442" s="1"/>
  <c r="I443"/>
  <c r="I442" s="1"/>
  <c r="H443"/>
  <c r="H442" s="1"/>
  <c r="J440"/>
  <c r="J439" s="1"/>
  <c r="I440"/>
  <c r="I439" s="1"/>
  <c r="H440"/>
  <c r="H439" s="1"/>
  <c r="L437"/>
  <c r="L436" s="1"/>
  <c r="L395" s="1"/>
  <c r="K437"/>
  <c r="K436" s="1"/>
  <c r="K395" s="1"/>
  <c r="J437"/>
  <c r="J436" s="1"/>
  <c r="I437"/>
  <c r="I436" s="1"/>
  <c r="H437"/>
  <c r="H436" s="1"/>
  <c r="J434"/>
  <c r="J433" s="1"/>
  <c r="I434"/>
  <c r="I433" s="1"/>
  <c r="H434"/>
  <c r="H433" s="1"/>
  <c r="J431"/>
  <c r="J430" s="1"/>
  <c r="I431"/>
  <c r="I430" s="1"/>
  <c r="H431"/>
  <c r="H430" s="1"/>
  <c r="J428"/>
  <c r="J427" s="1"/>
  <c r="I428"/>
  <c r="I427" s="1"/>
  <c r="H428"/>
  <c r="H427" s="1"/>
  <c r="J425"/>
  <c r="J424" s="1"/>
  <c r="I425"/>
  <c r="I424" s="1"/>
  <c r="H425"/>
  <c r="H424" s="1"/>
  <c r="J422"/>
  <c r="J421" s="1"/>
  <c r="I422"/>
  <c r="I421" s="1"/>
  <c r="H422"/>
  <c r="H421" s="1"/>
  <c r="J419"/>
  <c r="I419"/>
  <c r="H419"/>
  <c r="J417"/>
  <c r="I417"/>
  <c r="H417"/>
  <c r="L414"/>
  <c r="K414"/>
  <c r="J414"/>
  <c r="I414"/>
  <c r="H414"/>
  <c r="J411"/>
  <c r="J410" s="1"/>
  <c r="I411"/>
  <c r="I410" s="1"/>
  <c r="H411"/>
  <c r="H410" s="1"/>
  <c r="J408"/>
  <c r="J407" s="1"/>
  <c r="I408"/>
  <c r="I407" s="1"/>
  <c r="H408"/>
  <c r="H407" s="1"/>
  <c r="J405"/>
  <c r="I405"/>
  <c r="H405"/>
  <c r="J403"/>
  <c r="I403"/>
  <c r="H403"/>
  <c r="J400"/>
  <c r="J399" s="1"/>
  <c r="I400"/>
  <c r="I399" s="1"/>
  <c r="H400"/>
  <c r="H399" s="1"/>
  <c r="J397"/>
  <c r="J396" s="1"/>
  <c r="I397"/>
  <c r="I396" s="1"/>
  <c r="H397"/>
  <c r="H396" s="1"/>
  <c r="J393"/>
  <c r="J392" s="1"/>
  <c r="I393"/>
  <c r="I392" s="1"/>
  <c r="H393"/>
  <c r="H392" s="1"/>
  <c r="J390"/>
  <c r="J389" s="1"/>
  <c r="I390"/>
  <c r="I389" s="1"/>
  <c r="H390"/>
  <c r="H389" s="1"/>
  <c r="J387"/>
  <c r="I387"/>
  <c r="H387"/>
  <c r="J383"/>
  <c r="I383"/>
  <c r="J377"/>
  <c r="I377"/>
  <c r="H377"/>
  <c r="J374"/>
  <c r="I374"/>
  <c r="H374"/>
  <c r="J371"/>
  <c r="J370" s="1"/>
  <c r="I371"/>
  <c r="I370" s="1"/>
  <c r="H371"/>
  <c r="H370" s="1"/>
  <c r="J363"/>
  <c r="J362" s="1"/>
  <c r="J361" s="1"/>
  <c r="J360" s="1"/>
  <c r="J359" s="1"/>
  <c r="I363"/>
  <c r="I362" s="1"/>
  <c r="I361" s="1"/>
  <c r="I360" s="1"/>
  <c r="I359" s="1"/>
  <c r="H363"/>
  <c r="H362" s="1"/>
  <c r="H361" s="1"/>
  <c r="H360" s="1"/>
  <c r="H359" s="1"/>
  <c r="J357"/>
  <c r="J356" s="1"/>
  <c r="I357"/>
  <c r="I356" s="1"/>
  <c r="H357"/>
  <c r="H356" s="1"/>
  <c r="J354"/>
  <c r="J353" s="1"/>
  <c r="I354"/>
  <c r="I353" s="1"/>
  <c r="H354"/>
  <c r="H353" s="1"/>
  <c r="J351"/>
  <c r="J350" s="1"/>
  <c r="I351"/>
  <c r="I350" s="1"/>
  <c r="H351"/>
  <c r="H350" s="1"/>
  <c r="J347"/>
  <c r="J346" s="1"/>
  <c r="I347"/>
  <c r="I346" s="1"/>
  <c r="H347"/>
  <c r="H346" s="1"/>
  <c r="J344"/>
  <c r="J343" s="1"/>
  <c r="I344"/>
  <c r="I343" s="1"/>
  <c r="H344"/>
  <c r="H343" s="1"/>
  <c r="J341"/>
  <c r="J340" s="1"/>
  <c r="I341"/>
  <c r="I340" s="1"/>
  <c r="H341"/>
  <c r="H340" s="1"/>
  <c r="J338"/>
  <c r="J337" s="1"/>
  <c r="I338"/>
  <c r="I337" s="1"/>
  <c r="H338"/>
  <c r="H337" s="1"/>
  <c r="J335"/>
  <c r="J334" s="1"/>
  <c r="I335"/>
  <c r="I334" s="1"/>
  <c r="H335"/>
  <c r="H334" s="1"/>
  <c r="J332"/>
  <c r="J331" s="1"/>
  <c r="I332"/>
  <c r="I331" s="1"/>
  <c r="H332"/>
  <c r="H331" s="1"/>
  <c r="J325"/>
  <c r="J324" s="1"/>
  <c r="I325"/>
  <c r="I324" s="1"/>
  <c r="H325"/>
  <c r="H324" s="1"/>
  <c r="J322"/>
  <c r="J321" s="1"/>
  <c r="I322"/>
  <c r="I321" s="1"/>
  <c r="H322"/>
  <c r="H321" s="1"/>
  <c r="J319"/>
  <c r="J318" s="1"/>
  <c r="I319"/>
  <c r="I318" s="1"/>
  <c r="H319"/>
  <c r="H318" s="1"/>
  <c r="J315"/>
  <c r="J314" s="1"/>
  <c r="I315"/>
  <c r="I314" s="1"/>
  <c r="H315"/>
  <c r="H314" s="1"/>
  <c r="J312"/>
  <c r="J311" s="1"/>
  <c r="I312"/>
  <c r="I311" s="1"/>
  <c r="H312"/>
  <c r="H311" s="1"/>
  <c r="J309"/>
  <c r="J308" s="1"/>
  <c r="I309"/>
  <c r="I308" s="1"/>
  <c r="H309"/>
  <c r="H308" s="1"/>
  <c r="J305"/>
  <c r="J304" s="1"/>
  <c r="I305"/>
  <c r="I304" s="1"/>
  <c r="H305"/>
  <c r="H304" s="1"/>
  <c r="J302"/>
  <c r="J301" s="1"/>
  <c r="I302"/>
  <c r="I301" s="1"/>
  <c r="H302"/>
  <c r="H301" s="1"/>
  <c r="J299"/>
  <c r="J298" s="1"/>
  <c r="I299"/>
  <c r="I298" s="1"/>
  <c r="H299"/>
  <c r="H298" s="1"/>
  <c r="J295"/>
  <c r="J294" s="1"/>
  <c r="I295"/>
  <c r="I294" s="1"/>
  <c r="H295"/>
  <c r="H294" s="1"/>
  <c r="J292"/>
  <c r="J291" s="1"/>
  <c r="I292"/>
  <c r="I291" s="1"/>
  <c r="H292"/>
  <c r="H291" s="1"/>
  <c r="J289"/>
  <c r="J288" s="1"/>
  <c r="I289"/>
  <c r="I288" s="1"/>
  <c r="H289"/>
  <c r="H288" s="1"/>
  <c r="J283"/>
  <c r="J282" s="1"/>
  <c r="I283"/>
  <c r="I282" s="1"/>
  <c r="H283"/>
  <c r="H282" s="1"/>
  <c r="J280"/>
  <c r="J279" s="1"/>
  <c r="I280"/>
  <c r="I279" s="1"/>
  <c r="H280"/>
  <c r="H279" s="1"/>
  <c r="J277"/>
  <c r="I277"/>
  <c r="H277"/>
  <c r="J275"/>
  <c r="I275"/>
  <c r="H275"/>
  <c r="J272"/>
  <c r="J271" s="1"/>
  <c r="I272"/>
  <c r="I271" s="1"/>
  <c r="H272"/>
  <c r="H271" s="1"/>
  <c r="J265"/>
  <c r="J264" s="1"/>
  <c r="I265"/>
  <c r="I264" s="1"/>
  <c r="H265"/>
  <c r="H264" s="1"/>
  <c r="J262"/>
  <c r="J261" s="1"/>
  <c r="I262"/>
  <c r="I261" s="1"/>
  <c r="H262"/>
  <c r="H261" s="1"/>
  <c r="J259"/>
  <c r="J258" s="1"/>
  <c r="I259"/>
  <c r="I258" s="1"/>
  <c r="H259"/>
  <c r="H258" s="1"/>
  <c r="J252"/>
  <c r="J251" s="1"/>
  <c r="J250" s="1"/>
  <c r="J249" s="1"/>
  <c r="J248" s="1"/>
  <c r="J247" s="1"/>
  <c r="I252"/>
  <c r="I251" s="1"/>
  <c r="I250" s="1"/>
  <c r="I249" s="1"/>
  <c r="I248" s="1"/>
  <c r="I247" s="1"/>
  <c r="H252"/>
  <c r="H251" s="1"/>
  <c r="H250" s="1"/>
  <c r="H249" s="1"/>
  <c r="H248" s="1"/>
  <c r="H247" s="1"/>
  <c r="J244"/>
  <c r="J243" s="1"/>
  <c r="J242" s="1"/>
  <c r="I244"/>
  <c r="I243" s="1"/>
  <c r="I242" s="1"/>
  <c r="H244"/>
  <c r="H243" s="1"/>
  <c r="H242" s="1"/>
  <c r="J240"/>
  <c r="J239" s="1"/>
  <c r="J238" s="1"/>
  <c r="I240"/>
  <c r="I239" s="1"/>
  <c r="I238" s="1"/>
  <c r="H240"/>
  <c r="H239" s="1"/>
  <c r="H238" s="1"/>
  <c r="J234"/>
  <c r="J233" s="1"/>
  <c r="I234"/>
  <c r="I233" s="1"/>
  <c r="H234"/>
  <c r="H233" s="1"/>
  <c r="J231"/>
  <c r="J230" s="1"/>
  <c r="I231"/>
  <c r="I230" s="1"/>
  <c r="H231"/>
  <c r="H230" s="1"/>
  <c r="J227"/>
  <c r="J226" s="1"/>
  <c r="I227"/>
  <c r="I226" s="1"/>
  <c r="H227"/>
  <c r="H226" s="1"/>
  <c r="J224"/>
  <c r="I224"/>
  <c r="H224"/>
  <c r="J222"/>
  <c r="I222"/>
  <c r="H222"/>
  <c r="J219"/>
  <c r="J218" s="1"/>
  <c r="I219"/>
  <c r="I218" s="1"/>
  <c r="H219"/>
  <c r="H218" s="1"/>
  <c r="J211"/>
  <c r="I211"/>
  <c r="H211"/>
  <c r="J208"/>
  <c r="I208"/>
  <c r="H208"/>
  <c r="J200"/>
  <c r="I200"/>
  <c r="H200"/>
  <c r="J197"/>
  <c r="I197"/>
  <c r="H197"/>
  <c r="J188"/>
  <c r="J187" s="1"/>
  <c r="I188"/>
  <c r="I187" s="1"/>
  <c r="H188"/>
  <c r="H187" s="1"/>
  <c r="J185"/>
  <c r="I185"/>
  <c r="H185"/>
  <c r="J182"/>
  <c r="I182"/>
  <c r="H182"/>
  <c r="J175"/>
  <c r="J174" s="1"/>
  <c r="I175"/>
  <c r="I174" s="1"/>
  <c r="H175"/>
  <c r="H174" s="1"/>
  <c r="J172"/>
  <c r="J171" s="1"/>
  <c r="I172"/>
  <c r="I171" s="1"/>
  <c r="H172"/>
  <c r="H171" s="1"/>
  <c r="J166"/>
  <c r="I166"/>
  <c r="H166"/>
  <c r="J164"/>
  <c r="I164"/>
  <c r="H164"/>
  <c r="J162"/>
  <c r="J161" s="1"/>
  <c r="I162"/>
  <c r="I161" s="1"/>
  <c r="H161"/>
  <c r="J154"/>
  <c r="I154"/>
  <c r="H154"/>
  <c r="J151"/>
  <c r="I151"/>
  <c r="H151"/>
  <c r="J149"/>
  <c r="I149"/>
  <c r="H149"/>
  <c r="J146"/>
  <c r="I146"/>
  <c r="H146"/>
  <c r="J142"/>
  <c r="J141" s="1"/>
  <c r="I142"/>
  <c r="I141" s="1"/>
  <c r="H142"/>
  <c r="H141" s="1"/>
  <c r="J138"/>
  <c r="J137" s="1"/>
  <c r="I138"/>
  <c r="I137" s="1"/>
  <c r="H138"/>
  <c r="H137" s="1"/>
  <c r="J133"/>
  <c r="I133"/>
  <c r="H133"/>
  <c r="J130"/>
  <c r="I130"/>
  <c r="H130"/>
  <c r="J126"/>
  <c r="J125" s="1"/>
  <c r="I126"/>
  <c r="I125" s="1"/>
  <c r="H126"/>
  <c r="H125" s="1"/>
  <c r="J119"/>
  <c r="I119"/>
  <c r="H119"/>
  <c r="J116"/>
  <c r="I116"/>
  <c r="H116"/>
  <c r="J113"/>
  <c r="I113"/>
  <c r="H113"/>
  <c r="J109"/>
  <c r="I109"/>
  <c r="H109"/>
  <c r="J102"/>
  <c r="I102"/>
  <c r="H102"/>
  <c r="J101"/>
  <c r="J98" s="1"/>
  <c r="I101"/>
  <c r="I100" s="1"/>
  <c r="H101"/>
  <c r="H99" s="1"/>
  <c r="J96"/>
  <c r="I96"/>
  <c r="H96"/>
  <c r="J92"/>
  <c r="I92"/>
  <c r="H92"/>
  <c r="J85"/>
  <c r="J84" s="1"/>
  <c r="J83" s="1"/>
  <c r="J82" s="1"/>
  <c r="J81" s="1"/>
  <c r="J80" s="1"/>
  <c r="I85"/>
  <c r="I84" s="1"/>
  <c r="I83" s="1"/>
  <c r="I82" s="1"/>
  <c r="I81" s="1"/>
  <c r="I80" s="1"/>
  <c r="H85"/>
  <c r="H84" s="1"/>
  <c r="H83" s="1"/>
  <c r="H82" s="1"/>
  <c r="H81" s="1"/>
  <c r="H80" s="1"/>
  <c r="J77"/>
  <c r="J76" s="1"/>
  <c r="J74" s="1"/>
  <c r="I77"/>
  <c r="I76" s="1"/>
  <c r="H77"/>
  <c r="H76" s="1"/>
  <c r="H74" s="1"/>
  <c r="J68"/>
  <c r="J67" s="1"/>
  <c r="I68"/>
  <c r="I67" s="1"/>
  <c r="H68"/>
  <c r="J62"/>
  <c r="J61" s="1"/>
  <c r="I62"/>
  <c r="I61" s="1"/>
  <c r="H62"/>
  <c r="H61" s="1"/>
  <c r="J57"/>
  <c r="I57"/>
  <c r="H57"/>
  <c r="J55"/>
  <c r="I55"/>
  <c r="H55"/>
  <c r="J51"/>
  <c r="I51"/>
  <c r="H51"/>
  <c r="J44"/>
  <c r="I44"/>
  <c r="H44"/>
  <c r="J42"/>
  <c r="I42"/>
  <c r="H42"/>
  <c r="J38"/>
  <c r="J37" s="1"/>
  <c r="J36" s="1"/>
  <c r="J35" s="1"/>
  <c r="J34" s="1"/>
  <c r="J33" s="1"/>
  <c r="I38"/>
  <c r="I37" s="1"/>
  <c r="I36" s="1"/>
  <c r="I35" s="1"/>
  <c r="I34" s="1"/>
  <c r="I33" s="1"/>
  <c r="H38"/>
  <c r="J30"/>
  <c r="J29" s="1"/>
  <c r="J28" s="1"/>
  <c r="J27" s="1"/>
  <c r="I30"/>
  <c r="I29" s="1"/>
  <c r="I28" s="1"/>
  <c r="I27" s="1"/>
  <c r="H30"/>
  <c r="H29" s="1"/>
  <c r="H28" s="1"/>
  <c r="H27" s="1"/>
  <c r="J23"/>
  <c r="I23"/>
  <c r="H23"/>
  <c r="J22"/>
  <c r="J21" s="1"/>
  <c r="I22"/>
  <c r="I20" s="1"/>
  <c r="I19" s="1"/>
  <c r="H22"/>
  <c r="H20" s="1"/>
  <c r="H19" s="1"/>
  <c r="H181" l="1"/>
  <c r="H180" s="1"/>
  <c r="H179" s="1"/>
  <c r="H178" s="1"/>
  <c r="H471"/>
  <c r="H470" s="1"/>
  <c r="H469" s="1"/>
  <c r="J382"/>
  <c r="J50"/>
  <c r="J49" s="1"/>
  <c r="J48" s="1"/>
  <c r="J47" s="1"/>
  <c r="J46" s="1"/>
  <c r="I382"/>
  <c r="I471"/>
  <c r="I470" s="1"/>
  <c r="I469" s="1"/>
  <c r="I50"/>
  <c r="I49" s="1"/>
  <c r="I48" s="1"/>
  <c r="I47" s="1"/>
  <c r="H1067"/>
  <c r="I1075"/>
  <c r="I1184"/>
  <c r="I1183" s="1"/>
  <c r="I1182" s="1"/>
  <c r="H50"/>
  <c r="J471"/>
  <c r="J470" s="1"/>
  <c r="J469" s="1"/>
  <c r="L1075"/>
  <c r="H1075"/>
  <c r="H1184"/>
  <c r="H1183" s="1"/>
  <c r="H1182" s="1"/>
  <c r="H908"/>
  <c r="H907" s="1"/>
  <c r="H906" s="1"/>
  <c r="H905" s="1"/>
  <c r="H904" s="1"/>
  <c r="J1075"/>
  <c r="K1075"/>
  <c r="J1184"/>
  <c r="J1183" s="1"/>
  <c r="J1182" s="1"/>
  <c r="I330"/>
  <c r="H330"/>
  <c r="J349"/>
  <c r="H551"/>
  <c r="I349"/>
  <c r="J330"/>
  <c r="H67"/>
  <c r="L67" s="1"/>
  <c r="J1358"/>
  <c r="J1357" s="1"/>
  <c r="J1350" s="1"/>
  <c r="J1349" s="1"/>
  <c r="J1348" s="1"/>
  <c r="I1358"/>
  <c r="I1357" s="1"/>
  <c r="I1350" s="1"/>
  <c r="I1349" s="1"/>
  <c r="I1348" s="1"/>
  <c r="H1358"/>
  <c r="H1357" s="1"/>
  <c r="H1350" s="1"/>
  <c r="H1349" s="1"/>
  <c r="H1348" s="1"/>
  <c r="I1335"/>
  <c r="I1334" s="1"/>
  <c r="I1333" s="1"/>
  <c r="I1332" s="1"/>
  <c r="I1331" s="1"/>
  <c r="I1330" s="1"/>
  <c r="H1335"/>
  <c r="H1334" s="1"/>
  <c r="H1333" s="1"/>
  <c r="H1332" s="1"/>
  <c r="H1331" s="1"/>
  <c r="J1335"/>
  <c r="J1334" s="1"/>
  <c r="J1333" s="1"/>
  <c r="J1332" s="1"/>
  <c r="J1331" s="1"/>
  <c r="J1330" s="1"/>
  <c r="H1062"/>
  <c r="I1156"/>
  <c r="I1155" s="1"/>
  <c r="I1154" s="1"/>
  <c r="J196"/>
  <c r="J195" s="1"/>
  <c r="J194" s="1"/>
  <c r="J193" s="1"/>
  <c r="J192" s="1"/>
  <c r="J191" s="1"/>
  <c r="J578"/>
  <c r="J577" s="1"/>
  <c r="J576" s="1"/>
  <c r="J575" s="1"/>
  <c r="J574" s="1"/>
  <c r="J1156"/>
  <c r="J1155" s="1"/>
  <c r="J1154" s="1"/>
  <c r="H1156"/>
  <c r="H1155" s="1"/>
  <c r="H1154" s="1"/>
  <c r="J510"/>
  <c r="H674"/>
  <c r="H673" s="1"/>
  <c r="H672" s="1"/>
  <c r="H671" s="1"/>
  <c r="H670" s="1"/>
  <c r="J735"/>
  <c r="I307"/>
  <c r="I792"/>
  <c r="J90"/>
  <c r="J89" s="1"/>
  <c r="J88" s="1"/>
  <c r="J87" s="1"/>
  <c r="I118"/>
  <c r="I181"/>
  <c r="I180" s="1"/>
  <c r="I179" s="1"/>
  <c r="I178" s="1"/>
  <c r="I510"/>
  <c r="H689"/>
  <c r="I1062"/>
  <c r="I1402"/>
  <c r="H145"/>
  <c r="H118"/>
  <c r="J221"/>
  <c r="J217" s="1"/>
  <c r="H373"/>
  <c r="H369" s="1"/>
  <c r="H368" s="1"/>
  <c r="H367" s="1"/>
  <c r="H366" s="1"/>
  <c r="J1271"/>
  <c r="J207"/>
  <c r="J206" s="1"/>
  <c r="J205" s="1"/>
  <c r="J204" s="1"/>
  <c r="J203" s="1"/>
  <c r="I923"/>
  <c r="I922" s="1"/>
  <c r="I921" s="1"/>
  <c r="I920" s="1"/>
  <c r="I919" s="1"/>
  <c r="I918" s="1"/>
  <c r="H1317"/>
  <c r="H1316" s="1"/>
  <c r="H1315" s="1"/>
  <c r="H1314" s="1"/>
  <c r="H1313" s="1"/>
  <c r="I297"/>
  <c r="J413"/>
  <c r="I484"/>
  <c r="I483" s="1"/>
  <c r="J170"/>
  <c r="J169" s="1"/>
  <c r="J168" s="1"/>
  <c r="I196"/>
  <c r="I195" s="1"/>
  <c r="I194" s="1"/>
  <c r="I193" s="1"/>
  <c r="I192" s="1"/>
  <c r="I191" s="1"/>
  <c r="I274"/>
  <c r="I270" s="1"/>
  <c r="I735"/>
  <c r="I1005"/>
  <c r="I1004" s="1"/>
  <c r="I1003" s="1"/>
  <c r="I1002" s="1"/>
  <c r="I1001" s="1"/>
  <c r="I1000" s="1"/>
  <c r="I999" s="1"/>
  <c r="I1385"/>
  <c r="I1384" s="1"/>
  <c r="I1383" s="1"/>
  <c r="I1382" s="1"/>
  <c r="I207"/>
  <c r="I206" s="1"/>
  <c r="I205" s="1"/>
  <c r="I204" s="1"/>
  <c r="I203" s="1"/>
  <c r="J402"/>
  <c r="J516"/>
  <c r="J515" s="1"/>
  <c r="I705"/>
  <c r="I578"/>
  <c r="I577" s="1"/>
  <c r="I576" s="1"/>
  <c r="I575" s="1"/>
  <c r="I574" s="1"/>
  <c r="J777"/>
  <c r="J776" s="1"/>
  <c r="J775" s="1"/>
  <c r="J774" s="1"/>
  <c r="J118"/>
  <c r="J237"/>
  <c r="I502"/>
  <c r="J609"/>
  <c r="J608" s="1"/>
  <c r="J607" s="1"/>
  <c r="H699"/>
  <c r="J841"/>
  <c r="J840" s="1"/>
  <c r="J839" s="1"/>
  <c r="J838" s="1"/>
  <c r="I874"/>
  <c r="H963"/>
  <c r="H962" s="1"/>
  <c r="H961" s="1"/>
  <c r="L961" s="1"/>
  <c r="H985"/>
  <c r="H984" s="1"/>
  <c r="H983" s="1"/>
  <c r="H982" s="1"/>
  <c r="H974" s="1"/>
  <c r="J1262"/>
  <c r="J1256" s="1"/>
  <c r="J1255" s="1"/>
  <c r="H1271"/>
  <c r="J99"/>
  <c r="H413"/>
  <c r="H516"/>
  <c r="H515" s="1"/>
  <c r="I516"/>
  <c r="I515" s="1"/>
  <c r="H661"/>
  <c r="H653" s="1"/>
  <c r="H652" s="1"/>
  <c r="H651" s="1"/>
  <c r="H650" s="1"/>
  <c r="J674"/>
  <c r="J673" s="1"/>
  <c r="J672" s="1"/>
  <c r="J671" s="1"/>
  <c r="J670" s="1"/>
  <c r="J724"/>
  <c r="H729"/>
  <c r="I1030"/>
  <c r="H37"/>
  <c r="H36" s="1"/>
  <c r="H35" s="1"/>
  <c r="H34" s="1"/>
  <c r="H33" s="1"/>
  <c r="J564"/>
  <c r="H564"/>
  <c r="I661"/>
  <c r="I653" s="1"/>
  <c r="I652" s="1"/>
  <c r="I651" s="1"/>
  <c r="I650" s="1"/>
  <c r="H724"/>
  <c r="J985"/>
  <c r="J984" s="1"/>
  <c r="J983" s="1"/>
  <c r="J982" s="1"/>
  <c r="J974" s="1"/>
  <c r="H1116"/>
  <c r="J91"/>
  <c r="J100"/>
  <c r="I108"/>
  <c r="J129"/>
  <c r="J128" s="1"/>
  <c r="J274"/>
  <c r="J270" s="1"/>
  <c r="I373"/>
  <c r="I369" s="1"/>
  <c r="I368" s="1"/>
  <c r="I367" s="1"/>
  <c r="I366" s="1"/>
  <c r="H484"/>
  <c r="H483" s="1"/>
  <c r="J502"/>
  <c r="I564"/>
  <c r="J689"/>
  <c r="I729"/>
  <c r="J729"/>
  <c r="H869"/>
  <c r="J874"/>
  <c r="J963"/>
  <c r="J962" s="1"/>
  <c r="J961" s="1"/>
  <c r="I985"/>
  <c r="I984" s="1"/>
  <c r="I983" s="1"/>
  <c r="I982" s="1"/>
  <c r="I974" s="1"/>
  <c r="H1005"/>
  <c r="H1004" s="1"/>
  <c r="H1003" s="1"/>
  <c r="H1002" s="1"/>
  <c r="H1001" s="1"/>
  <c r="H1000" s="1"/>
  <c r="H999" s="1"/>
  <c r="H1384"/>
  <c r="H1383" s="1"/>
  <c r="H1382" s="1"/>
  <c r="H1381" s="1"/>
  <c r="I237"/>
  <c r="H21"/>
  <c r="I170"/>
  <c r="I169" s="1"/>
  <c r="I168" s="1"/>
  <c r="H207"/>
  <c r="H206" s="1"/>
  <c r="H205" s="1"/>
  <c r="H204" s="1"/>
  <c r="H203" s="1"/>
  <c r="I229"/>
  <c r="J287"/>
  <c r="I317"/>
  <c r="H526"/>
  <c r="H578"/>
  <c r="H577" s="1"/>
  <c r="H576" s="1"/>
  <c r="H575" s="1"/>
  <c r="H574" s="1"/>
  <c r="H609"/>
  <c r="H608" s="1"/>
  <c r="H607" s="1"/>
  <c r="I620"/>
  <c r="I619" s="1"/>
  <c r="I618" s="1"/>
  <c r="I689"/>
  <c r="H792"/>
  <c r="H897"/>
  <c r="H892" s="1"/>
  <c r="H891" s="1"/>
  <c r="H890" s="1"/>
  <c r="J1005"/>
  <c r="J1004" s="1"/>
  <c r="J1003" s="1"/>
  <c r="J1002" s="1"/>
  <c r="J1001" s="1"/>
  <c r="J1000" s="1"/>
  <c r="J999" s="1"/>
  <c r="J1139"/>
  <c r="I1262"/>
  <c r="I1256" s="1"/>
  <c r="I1255" s="1"/>
  <c r="J1305"/>
  <c r="J1304" s="1"/>
  <c r="J1303" s="1"/>
  <c r="J1296" s="1"/>
  <c r="J1288" s="1"/>
  <c r="H946"/>
  <c r="H945" s="1"/>
  <c r="I145"/>
  <c r="H153"/>
  <c r="L153" s="1"/>
  <c r="I153"/>
  <c r="J526"/>
  <c r="H923"/>
  <c r="H922" s="1"/>
  <c r="H921" s="1"/>
  <c r="H920" s="1"/>
  <c r="H919" s="1"/>
  <c r="H918" s="1"/>
  <c r="L918" s="1"/>
  <c r="J1402"/>
  <c r="I90"/>
  <c r="I89" s="1"/>
  <c r="I88" s="1"/>
  <c r="I87" s="1"/>
  <c r="J108"/>
  <c r="H257"/>
  <c r="H256" s="1"/>
  <c r="H255" s="1"/>
  <c r="H254" s="1"/>
  <c r="H287"/>
  <c r="I402"/>
  <c r="I413"/>
  <c r="H502"/>
  <c r="I550"/>
  <c r="I549" s="1"/>
  <c r="H705"/>
  <c r="I869"/>
  <c r="I1067"/>
  <c r="I1215"/>
  <c r="I1214" s="1"/>
  <c r="I1213" s="1"/>
  <c r="I1271"/>
  <c r="H1305"/>
  <c r="H1304" s="1"/>
  <c r="H1303" s="1"/>
  <c r="H1296" s="1"/>
  <c r="H1288" s="1"/>
  <c r="I1317"/>
  <c r="I1316" s="1"/>
  <c r="I1315" s="1"/>
  <c r="I1314" s="1"/>
  <c r="I1312" s="1"/>
  <c r="J1385"/>
  <c r="J1384" s="1"/>
  <c r="J1383" s="1"/>
  <c r="I1230"/>
  <c r="I1229" s="1"/>
  <c r="I1228" s="1"/>
  <c r="I1231"/>
  <c r="I763"/>
  <c r="I762" s="1"/>
  <c r="I761" s="1"/>
  <c r="I74"/>
  <c r="I75"/>
  <c r="H763"/>
  <c r="H762" s="1"/>
  <c r="H761" s="1"/>
  <c r="H1139"/>
  <c r="I1245"/>
  <c r="I1244" s="1"/>
  <c r="H108"/>
  <c r="J153"/>
  <c r="H229"/>
  <c r="H237"/>
  <c r="I287"/>
  <c r="J317"/>
  <c r="H510"/>
  <c r="I609"/>
  <c r="I608" s="1"/>
  <c r="I607" s="1"/>
  <c r="I674"/>
  <c r="I673" s="1"/>
  <c r="I672" s="1"/>
  <c r="I671" s="1"/>
  <c r="I670" s="1"/>
  <c r="H735"/>
  <c r="H777"/>
  <c r="H776" s="1"/>
  <c r="H775" s="1"/>
  <c r="H774" s="1"/>
  <c r="H773" s="1"/>
  <c r="J869"/>
  <c r="I897"/>
  <c r="I892" s="1"/>
  <c r="I891" s="1"/>
  <c r="I890" s="1"/>
  <c r="J923"/>
  <c r="J922" s="1"/>
  <c r="J921" s="1"/>
  <c r="J920" s="1"/>
  <c r="J919" s="1"/>
  <c r="J918" s="1"/>
  <c r="I963"/>
  <c r="I962" s="1"/>
  <c r="I961" s="1"/>
  <c r="J1231"/>
  <c r="J1317"/>
  <c r="J1316" s="1"/>
  <c r="J1315" s="1"/>
  <c r="J1314" s="1"/>
  <c r="H91"/>
  <c r="I99"/>
  <c r="J181"/>
  <c r="J180" s="1"/>
  <c r="J179" s="1"/>
  <c r="J178" s="1"/>
  <c r="H196"/>
  <c r="H195" s="1"/>
  <c r="H194" s="1"/>
  <c r="H193" s="1"/>
  <c r="H192" s="1"/>
  <c r="H191" s="1"/>
  <c r="I257"/>
  <c r="I256" s="1"/>
  <c r="I255" s="1"/>
  <c r="I254" s="1"/>
  <c r="H297"/>
  <c r="H307"/>
  <c r="H592"/>
  <c r="H591" s="1"/>
  <c r="H590" s="1"/>
  <c r="H589" s="1"/>
  <c r="J831"/>
  <c r="J830" s="1"/>
  <c r="J829" s="1"/>
  <c r="I841"/>
  <c r="I840" s="1"/>
  <c r="I839" s="1"/>
  <c r="I838" s="1"/>
  <c r="J1116"/>
  <c r="H18"/>
  <c r="H75"/>
  <c r="I91"/>
  <c r="I98"/>
  <c r="I129"/>
  <c r="I128" s="1"/>
  <c r="H170"/>
  <c r="H169" s="1"/>
  <c r="H168" s="1"/>
  <c r="J257"/>
  <c r="J256" s="1"/>
  <c r="J255" s="1"/>
  <c r="J254" s="1"/>
  <c r="H274"/>
  <c r="H270" s="1"/>
  <c r="J307"/>
  <c r="H349"/>
  <c r="J373"/>
  <c r="J369" s="1"/>
  <c r="J368" s="1"/>
  <c r="J367" s="1"/>
  <c r="J366" s="1"/>
  <c r="H402"/>
  <c r="H542"/>
  <c r="I542"/>
  <c r="I592"/>
  <c r="I591" s="1"/>
  <c r="I590" s="1"/>
  <c r="I589" s="1"/>
  <c r="J592"/>
  <c r="J591" s="1"/>
  <c r="J590" s="1"/>
  <c r="J589" s="1"/>
  <c r="J620"/>
  <c r="J619" s="1"/>
  <c r="J618" s="1"/>
  <c r="H639"/>
  <c r="J661"/>
  <c r="J653" s="1"/>
  <c r="J652" s="1"/>
  <c r="J651" s="1"/>
  <c r="J650" s="1"/>
  <c r="I724"/>
  <c r="H822"/>
  <c r="H821" s="1"/>
  <c r="H820" s="1"/>
  <c r="J822"/>
  <c r="J821" s="1"/>
  <c r="J820" s="1"/>
  <c r="I831"/>
  <c r="I830" s="1"/>
  <c r="I829" s="1"/>
  <c r="H841"/>
  <c r="H840" s="1"/>
  <c r="H839" s="1"/>
  <c r="H838" s="1"/>
  <c r="J897"/>
  <c r="J892" s="1"/>
  <c r="J891" s="1"/>
  <c r="J890" s="1"/>
  <c r="J908"/>
  <c r="J907" s="1"/>
  <c r="J906" s="1"/>
  <c r="J905" s="1"/>
  <c r="J904" s="1"/>
  <c r="I946"/>
  <c r="I945" s="1"/>
  <c r="H1030"/>
  <c r="J1062"/>
  <c r="H1123"/>
  <c r="I1139"/>
  <c r="H1402"/>
  <c r="H1413"/>
  <c r="I1413"/>
  <c r="J1413"/>
  <c r="J20"/>
  <c r="J19" s="1"/>
  <c r="J18" s="1"/>
  <c r="H129"/>
  <c r="H128" s="1"/>
  <c r="J145"/>
  <c r="H221"/>
  <c r="H217" s="1"/>
  <c r="I221"/>
  <c r="I217" s="1"/>
  <c r="J229"/>
  <c r="H317"/>
  <c r="H383"/>
  <c r="H382" s="1"/>
  <c r="J484"/>
  <c r="J483" s="1"/>
  <c r="J542"/>
  <c r="J550"/>
  <c r="J549" s="1"/>
  <c r="H620"/>
  <c r="H619" s="1"/>
  <c r="H618" s="1"/>
  <c r="J699"/>
  <c r="J705"/>
  <c r="H715"/>
  <c r="I715"/>
  <c r="I777"/>
  <c r="I776" s="1"/>
  <c r="I775" s="1"/>
  <c r="I773" s="1"/>
  <c r="H874"/>
  <c r="J946"/>
  <c r="J945" s="1"/>
  <c r="J1030"/>
  <c r="J1067"/>
  <c r="H1262"/>
  <c r="H1256" s="1"/>
  <c r="H1255" s="1"/>
  <c r="J639"/>
  <c r="J638"/>
  <c r="J637" s="1"/>
  <c r="J636" s="1"/>
  <c r="J297"/>
  <c r="I18"/>
  <c r="H636"/>
  <c r="I526"/>
  <c r="I636"/>
  <c r="H1231"/>
  <c r="H1230"/>
  <c r="H1229" s="1"/>
  <c r="H1228" s="1"/>
  <c r="H90"/>
  <c r="H89" s="1"/>
  <c r="H88" s="1"/>
  <c r="H87" s="1"/>
  <c r="H98"/>
  <c r="I21"/>
  <c r="J75"/>
  <c r="H100"/>
  <c r="I639"/>
  <c r="I822"/>
  <c r="I821" s="1"/>
  <c r="I820" s="1"/>
  <c r="J1215"/>
  <c r="J1214" s="1"/>
  <c r="J1213" s="1"/>
  <c r="J1245"/>
  <c r="J1244" s="1"/>
  <c r="I1305"/>
  <c r="I1304" s="1"/>
  <c r="I1303" s="1"/>
  <c r="I1296" s="1"/>
  <c r="I1288" s="1"/>
  <c r="I797"/>
  <c r="I796"/>
  <c r="I795" s="1"/>
  <c r="H797"/>
  <c r="H796"/>
  <c r="H795" s="1"/>
  <c r="J763"/>
  <c r="J762" s="1"/>
  <c r="J761" s="1"/>
  <c r="I908"/>
  <c r="I907" s="1"/>
  <c r="I906" s="1"/>
  <c r="I905" s="1"/>
  <c r="I904" s="1"/>
  <c r="J1123"/>
  <c r="H1245"/>
  <c r="H1244" s="1"/>
  <c r="I699"/>
  <c r="J715"/>
  <c r="H831"/>
  <c r="H830" s="1"/>
  <c r="H829" s="1"/>
  <c r="I1116"/>
  <c r="I1123"/>
  <c r="H1215"/>
  <c r="H1214" s="1"/>
  <c r="H1213" s="1"/>
  <c r="J791"/>
  <c r="J796"/>
  <c r="J795" s="1"/>
  <c r="H1312" l="1"/>
  <c r="J395"/>
  <c r="J381" s="1"/>
  <c r="J380" s="1"/>
  <c r="J379" s="1"/>
  <c r="I395"/>
  <c r="I381" s="1"/>
  <c r="I380" s="1"/>
  <c r="I379" s="1"/>
  <c r="H395"/>
  <c r="H381" s="1"/>
  <c r="H380" s="1"/>
  <c r="H379" s="1"/>
  <c r="J711"/>
  <c r="I711"/>
  <c r="H711"/>
  <c r="H550"/>
  <c r="H549" s="1"/>
  <c r="H49"/>
  <c r="H48" s="1"/>
  <c r="H47" s="1"/>
  <c r="H46" s="1"/>
  <c r="L366"/>
  <c r="H1401"/>
  <c r="H1400" s="1"/>
  <c r="H1399" s="1"/>
  <c r="H1398" s="1"/>
  <c r="H1397" s="1"/>
  <c r="L999"/>
  <c r="H944"/>
  <c r="H943" s="1"/>
  <c r="H942" s="1"/>
  <c r="H941" s="1"/>
  <c r="J498"/>
  <c r="J482" s="1"/>
  <c r="J107"/>
  <c r="J106" s="1"/>
  <c r="I107"/>
  <c r="I106" s="1"/>
  <c r="H606"/>
  <c r="H1330"/>
  <c r="H1329" s="1"/>
  <c r="L1329" s="1"/>
  <c r="I685"/>
  <c r="I1047"/>
  <c r="I1029" s="1"/>
  <c r="I1028" s="1"/>
  <c r="I1027" s="1"/>
  <c r="H1047"/>
  <c r="H1029" s="1"/>
  <c r="H1028" s="1"/>
  <c r="H1027" s="1"/>
  <c r="J865"/>
  <c r="J864" s="1"/>
  <c r="J863" s="1"/>
  <c r="J862" s="1"/>
  <c r="J854" s="1"/>
  <c r="H107"/>
  <c r="H106" s="1"/>
  <c r="H1380"/>
  <c r="H1379" s="1"/>
  <c r="L1379" s="1"/>
  <c r="H685"/>
  <c r="H813"/>
  <c r="H787" s="1"/>
  <c r="H216"/>
  <c r="H215" s="1"/>
  <c r="H214" s="1"/>
  <c r="H202" s="1"/>
  <c r="I136"/>
  <c r="I135" s="1"/>
  <c r="I46"/>
  <c r="I498"/>
  <c r="I482" s="1"/>
  <c r="I1401"/>
  <c r="I1400" s="1"/>
  <c r="I1399" s="1"/>
  <c r="I1398" s="1"/>
  <c r="I1397" s="1"/>
  <c r="I1396" s="1"/>
  <c r="J216"/>
  <c r="J215" s="1"/>
  <c r="J214" s="1"/>
  <c r="J202" s="1"/>
  <c r="H525"/>
  <c r="I1313"/>
  <c r="J525"/>
  <c r="I525"/>
  <c r="J773"/>
  <c r="J1047"/>
  <c r="J1029" s="1"/>
  <c r="J1028" s="1"/>
  <c r="J1027" s="1"/>
  <c r="J1401"/>
  <c r="J1400" s="1"/>
  <c r="J1399" s="1"/>
  <c r="J1398" s="1"/>
  <c r="J1397" s="1"/>
  <c r="J1396" s="1"/>
  <c r="J606"/>
  <c r="J588" s="1"/>
  <c r="H498"/>
  <c r="H482" s="1"/>
  <c r="I865"/>
  <c r="I864" s="1"/>
  <c r="I863" s="1"/>
  <c r="I862" s="1"/>
  <c r="I854" s="1"/>
  <c r="J269"/>
  <c r="J268" s="1"/>
  <c r="J267" s="1"/>
  <c r="I1381"/>
  <c r="I1380" s="1"/>
  <c r="I1379" s="1"/>
  <c r="J1329"/>
  <c r="H865"/>
  <c r="H864" s="1"/>
  <c r="H863" s="1"/>
  <c r="H862" s="1"/>
  <c r="I1243"/>
  <c r="I1242" s="1"/>
  <c r="I1329"/>
  <c r="J1243"/>
  <c r="J1242" s="1"/>
  <c r="H136"/>
  <c r="H135" s="1"/>
  <c r="I944"/>
  <c r="I943" s="1"/>
  <c r="I942" s="1"/>
  <c r="I941" s="1"/>
  <c r="I269"/>
  <c r="I268" s="1"/>
  <c r="I267" s="1"/>
  <c r="J329"/>
  <c r="J328" s="1"/>
  <c r="J327" s="1"/>
  <c r="J685"/>
  <c r="J136"/>
  <c r="J135" s="1"/>
  <c r="H1074"/>
  <c r="H1073" s="1"/>
  <c r="H1072" s="1"/>
  <c r="I606"/>
  <c r="J1381"/>
  <c r="J1380" s="1"/>
  <c r="J1379" s="1"/>
  <c r="J1382"/>
  <c r="I1181"/>
  <c r="J944"/>
  <c r="J943" s="1"/>
  <c r="J942" s="1"/>
  <c r="J941" s="1"/>
  <c r="I774"/>
  <c r="I216"/>
  <c r="I215" s="1"/>
  <c r="I214" s="1"/>
  <c r="I202" s="1"/>
  <c r="J813"/>
  <c r="J787" s="1"/>
  <c r="I329"/>
  <c r="I328" s="1"/>
  <c r="I327" s="1"/>
  <c r="I813"/>
  <c r="I787" s="1"/>
  <c r="H1243"/>
  <c r="H1242" s="1"/>
  <c r="H329"/>
  <c r="H328" s="1"/>
  <c r="H327" s="1"/>
  <c r="H269"/>
  <c r="H268" s="1"/>
  <c r="H267" s="1"/>
  <c r="J1074"/>
  <c r="J1073" s="1"/>
  <c r="J1072" s="1"/>
  <c r="I1074"/>
  <c r="I1073" s="1"/>
  <c r="I1072" s="1"/>
  <c r="J1181"/>
  <c r="J1312"/>
  <c r="J1313"/>
  <c r="H1181"/>
  <c r="L46" l="1"/>
  <c r="H854"/>
  <c r="H588"/>
  <c r="L47"/>
  <c r="L327"/>
  <c r="L379"/>
  <c r="L1027"/>
  <c r="H1396"/>
  <c r="L1396" s="1"/>
  <c r="L941"/>
  <c r="J105"/>
  <c r="J104" s="1"/>
  <c r="J17" s="1"/>
  <c r="I684"/>
  <c r="I683" s="1"/>
  <c r="I682" s="1"/>
  <c r="J684"/>
  <c r="J683" s="1"/>
  <c r="J682" s="1"/>
  <c r="J681" s="1"/>
  <c r="H684"/>
  <c r="H683" s="1"/>
  <c r="H682" s="1"/>
  <c r="J481"/>
  <c r="J246"/>
  <c r="I481"/>
  <c r="H481"/>
  <c r="I105"/>
  <c r="I104" s="1"/>
  <c r="I17" s="1"/>
  <c r="I246"/>
  <c r="I588"/>
  <c r="J1026"/>
  <c r="J1025" s="1"/>
  <c r="H105"/>
  <c r="H104" s="1"/>
  <c r="L1072"/>
  <c r="I1026"/>
  <c r="I1025" s="1"/>
  <c r="L267"/>
  <c r="H246"/>
  <c r="H1026"/>
  <c r="H1025" s="1"/>
  <c r="J464" l="1"/>
  <c r="J463" s="1"/>
  <c r="J462" s="1"/>
  <c r="J365" s="1"/>
  <c r="J16" s="1"/>
  <c r="J1421" s="1"/>
  <c r="I464"/>
  <c r="I463" s="1"/>
  <c r="I462" s="1"/>
  <c r="I365" s="1"/>
  <c r="H464"/>
  <c r="H463" s="1"/>
  <c r="H462" s="1"/>
  <c r="L682"/>
  <c r="I681"/>
  <c r="L104"/>
  <c r="H681"/>
  <c r="H17"/>
  <c r="L1025"/>
  <c r="L462" l="1"/>
  <c r="H365"/>
  <c r="H16" s="1"/>
  <c r="I16"/>
  <c r="H1421" l="1"/>
  <c r="I1421"/>
  <c r="L16"/>
  <c r="L1421" s="1"/>
</calcChain>
</file>

<file path=xl/comments1.xml><?xml version="1.0" encoding="utf-8"?>
<comments xmlns="http://schemas.openxmlformats.org/spreadsheetml/2006/main">
  <authors>
    <author>Автор</author>
  </authors>
  <commentList>
    <comment ref="H49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5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<sst xmlns="http://schemas.openxmlformats.org/spreadsheetml/2006/main" count="11700" uniqueCount="872">
  <si>
    <t>4</t>
  </si>
  <si>
    <t>5</t>
  </si>
  <si>
    <t>6</t>
  </si>
  <si>
    <t>10</t>
  </si>
  <si>
    <t>11</t>
  </si>
  <si>
    <t>12</t>
  </si>
  <si>
    <t xml:space="preserve">                                                Приложение 5</t>
  </si>
  <si>
    <t>к решению Думы Конаковского</t>
  </si>
  <si>
    <t>муниципального округа</t>
  </si>
  <si>
    <t>&lt;&lt;Приложение 5</t>
  </si>
  <si>
    <t>от 21.12.2023 № 97</t>
  </si>
  <si>
    <t>№</t>
  </si>
  <si>
    <t>ппп</t>
  </si>
  <si>
    <t>р</t>
  </si>
  <si>
    <t>П</t>
  </si>
  <si>
    <t>КЦСР</t>
  </si>
  <si>
    <t>КВР</t>
  </si>
  <si>
    <t>Наименование</t>
  </si>
  <si>
    <t>Сумма, тыс.руб.</t>
  </si>
  <si>
    <t>2024 год</t>
  </si>
  <si>
    <t>Плановый период</t>
  </si>
  <si>
    <t>2025 год</t>
  </si>
  <si>
    <t>2026 год</t>
  </si>
  <si>
    <t>3</t>
  </si>
  <si>
    <t>Администрация Конаковского муниципального округа Тверской области</t>
  </si>
  <si>
    <t>01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</si>
  <si>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</si>
  <si>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</si>
  <si>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</si>
  <si>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</si>
  <si>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0800000000</t>
  </si>
  <si>
    <t>МП "Муниципальное управление Конаковского муниципального округа Тверской области" на 2024-2028 годы</t>
  </si>
  <si>
    <t>0890000000</t>
  </si>
  <si>
    <t>Обеспечивающая подпрограмма</t>
  </si>
  <si>
    <t>0890100000</t>
  </si>
  <si>
    <t>Задача 1 "Руководство и управление в сфере установленных функций"</t>
  </si>
  <si>
    <t>0890120010</t>
  </si>
  <si>
    <t>Обеспечение деятельности Главы Конаковского муниципального округа</t>
  </si>
  <si>
    <t>100</t>
  </si>
  <si>
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</si>
  <si>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121</t>
  </si>
  <si>
    <t>Фонд оплаты труда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</si>
  <si>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</si>
  <si>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</si>
  <si>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выплату денежного содержания и иные выплаты работникам государственных (муниципальных) органов</t>
  </si>
  <si>
    <t>9900000000</t>
  </si>
  <si>
    <t>Расходы не включенные в муниципальные программы</t>
  </si>
  <si>
    <t>9990000000</t>
  </si>
  <si>
    <t>Расходы на обеспечение деятельности представительных и исполнительных органов местного самоуправления</t>
  </si>
  <si>
    <t>9990020010</t>
  </si>
  <si>
    <t>Стимулирующие выплаты Главе Конаковского района</t>
  </si>
  <si>
    <t>03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</si>
  <si>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</si>
  <si>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0890120060</t>
  </si>
  <si>
    <t>Расходы, связанные с проведением организационно- штатных мероприятий</t>
  </si>
  <si>
    <t>200</t>
  </si>
  <si>
    <t>Закупка товаров, работ и услуг для обеспечения государственных (муниципальных) нужд</t>
  </si>
  <si>
    <t>244</t>
  </si>
  <si>
    <t xml:space="preserve">Прочая закупка товаров, работ и услуг 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</si>
  <si>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</si>
  <si>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</si>
  <si>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</si>
  <si>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</si>
  <si>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0890120020</t>
  </si>
  <si>
    <t>Обеспечение деятельности органов управления муниципального округа</t>
  </si>
  <si>
    <t>0890120040</t>
  </si>
  <si>
    <t>Обеспечение деятельности работников органов управления муниципального округа, не являющихся муниципальными служащими</t>
  </si>
  <si>
    <t>9990020030</t>
  </si>
  <si>
    <t>Стимулирующие выплаты управленческой команде</t>
  </si>
  <si>
    <t>05</t>
  </si>
  <si>
    <t>Судебная система</t>
  </si>
  <si>
    <t>0810000000</t>
  </si>
  <si>
    <t>Подпрограмма 1 "Реализация функций муниципального управления"</t>
  </si>
  <si>
    <t>0810200000</t>
  </si>
  <si>
    <t>Задача 2 "Исполнение государственных полномочий, переданных на муниципальный уровень"</t>
  </si>
  <si>
    <t>0810251200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</si>
  <si>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</si>
  <si>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</si>
  <si>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</si>
  <si>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</si>
  <si>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9920000000</t>
  </si>
  <si>
    <t xml:space="preserve">Резервные фонды исполнительных органов  </t>
  </si>
  <si>
    <t>9920020010</t>
  </si>
  <si>
    <t>Резервные фонды исполнительных органов муниципального округа</t>
  </si>
  <si>
    <t>Иные бюджетные ассигнования</t>
  </si>
  <si>
    <t>870</t>
  </si>
  <si>
    <t>Резервные средства</t>
  </si>
  <si>
    <t>13</t>
  </si>
  <si>
    <t>Другие общегосударственные вопросы</t>
  </si>
  <si>
    <t>0810100000</t>
  </si>
  <si>
    <t>Задача 1 "Выполнение Администрацией Конаковского муниципального округа возложенных муниципальных функций"</t>
  </si>
  <si>
    <t>0810120010</t>
  </si>
  <si>
    <t>Расходы на содержание муниципальных казенных учреждений</t>
  </si>
  <si>
    <t>111</t>
  </si>
  <si>
    <t>Фонд оплаты труда  учреждений</t>
  </si>
  <si>
    <t>Иные выплаты персоналу, за исключением фонда оплаты труда</t>
  </si>
  <si>
    <t xml:space="preserve">Взносы по обязательному социальному страхованию на выплаты по оплате труда работников и иные выплаты работникам учреждений </t>
  </si>
  <si>
    <t>Закупка энергетических ресурсов</t>
  </si>
  <si>
    <t>800</t>
  </si>
  <si>
    <t>852</t>
  </si>
  <si>
    <t>Уплата прочих налогов и сборов</t>
  </si>
  <si>
    <t>0810120030</t>
  </si>
  <si>
    <t>Проведение значимых мероприятий и иные расходы</t>
  </si>
  <si>
    <t xml:space="preserve"> Исполнение судебных актов Российской Федерации и мировых соглашений по возмещению причиненного вреда</t>
  </si>
  <si>
    <t xml:space="preserve">Уплата иных платежей </t>
  </si>
  <si>
    <t>0810120050</t>
  </si>
  <si>
    <t>Расходы на содержание имущества находящегося в собственности Конаковского муниципального округа</t>
  </si>
  <si>
    <t>0810210540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</si>
  <si>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</si>
  <si>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0890120050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</si>
  <si>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</si>
  <si>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</si>
  <si>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</si>
  <si>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</si>
  <si>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1100000000</t>
  </si>
  <si>
    <t>МП «Управление имуществом и земельными ресурсами Конаковского муниципального округа Тверской области" на 2024-2028 годы</t>
  </si>
  <si>
    <t>1110000000</t>
  </si>
  <si>
    <t>Подпрограмма  1.  «Управление и распоряжение муниципальным имуществом Конаковского муниципального округа»</t>
  </si>
  <si>
    <t>1110100000</t>
  </si>
  <si>
    <t>Задача  1 «Инвентаризация и содержание объектов муниципальной собственности»</t>
  </si>
  <si>
    <t>1110120010</t>
  </si>
  <si>
    <t>Расходы на изготовление технических планов и технических паспортов на объекты казны</t>
  </si>
  <si>
    <t>1110120030</t>
  </si>
  <si>
    <t>Содержание имущества казны</t>
  </si>
  <si>
    <t>1200000000</t>
  </si>
  <si>
    <t>МП "Благоустройство территории Конаковского муниципального округа Тверской области"  на 2024-2028 годы</t>
  </si>
  <si>
    <t>1290000000</t>
  </si>
  <si>
    <t>1290100000</t>
  </si>
  <si>
    <t>1290120010</t>
  </si>
  <si>
    <t>Обеспечение деятельности работников прочих структурных подразделений Администрации Конаковского муниципального округа</t>
  </si>
  <si>
    <t>1290120020</t>
  </si>
  <si>
    <t>Национальная оборона</t>
  </si>
  <si>
    <t>Мобилизационная и вневойсковая подготовка</t>
  </si>
  <si>
    <t>0810251180</t>
  </si>
  <si>
    <t>Обеспечение первичного воинского учета с целью осуществления переданных полномочий Российской Федерации по первичному воинскому учету</t>
  </si>
  <si>
    <t>Национальная безопасность и правоохранительная деятельность</t>
  </si>
  <si>
    <t>Органы юстиции</t>
  </si>
  <si>
    <t>0810259302</t>
  </si>
  <si>
    <t>Осуществление переданных органам местного самоуправления Тверской области 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</si>
  <si>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</si>
  <si>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0700000000</t>
  </si>
  <si>
    <t>МП "Обеспечение правопорядка и безопасности населения Конаковского муниципального округа Тверской области"  на 2024-2028 годы</t>
  </si>
  <si>
    <t>0710000000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</si>
  <si>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муниципального округа "</t>
  </si>
  <si>
    <t>0710100000</t>
  </si>
  <si>
    <t>Задача 1 "Предупреждение и ликвидация чрезвычайных ситуаций на территории Конаковского муниципального округа "</t>
  </si>
  <si>
    <t>0710120010</t>
  </si>
  <si>
    <t>Создание резерва  ресурсов для предупреждения и ликвидации чрезвычайных ситуаций природного и техногенного характера на территории Конаковского муниципального округа</t>
  </si>
  <si>
    <t>0710120020</t>
  </si>
  <si>
    <t>Проведение мероприятий по предупреждению возникновения чрезвычайных ситуаций на территории Конаковского муниципального округа</t>
  </si>
  <si>
    <t>0710120030</t>
  </si>
  <si>
    <t>Обеспечение функционирования формирований добровольных пожарных команд (дружин)</t>
  </si>
  <si>
    <t>0710200000</t>
  </si>
  <si>
    <t>Задача 2 "Обеспечение на территории Конаковского муниципального округа функционирования системы обеспечения вызова экстренных оперативных служб по единому номеру «112»</t>
  </si>
  <si>
    <t>0710220010</t>
  </si>
  <si>
    <t>Обеспечение содержания системы вызовов экстренных оперативных служб по единому номеру "112"</t>
  </si>
  <si>
    <t>0710220020</t>
  </si>
  <si>
    <t>Обеспечение содержания ЕДДС Конаковского муниципального округа</t>
  </si>
  <si>
    <t>0720000000</t>
  </si>
  <si>
    <t>Подпрограмма 2"Обеспечение правопорядка, информационной безопасности, повышение безопасности населения от угроз терроризма и экстремизма "</t>
  </si>
  <si>
    <t>0720100000</t>
  </si>
  <si>
    <t>Задача 1 "Обеспечение информационной безопасности в Администрации Конаковского муниципального округа"</t>
  </si>
  <si>
    <t>0720120010</t>
  </si>
  <si>
    <t>Проведение спецпроверки объекта информатизации Администрации Конаковского муниципального округа</t>
  </si>
  <si>
    <t>0720200000</t>
  </si>
  <si>
    <t>Задача 2 «Профилактика правонарушений, обеспечение правопорядка и безопасности населения Конаковского муниципального округа»</t>
  </si>
  <si>
    <t>0720200010</t>
  </si>
  <si>
    <t>Обеспечение функционирования  систем видеонаблюдения и видеофиксации на территории Конаковского муниципального округа</t>
  </si>
  <si>
    <t>Национальная экономика</t>
  </si>
  <si>
    <t>Водное хозяйство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</si>
  <si>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муниципального округа"</t>
  </si>
  <si>
    <t>0710120040</t>
  </si>
  <si>
    <t>Проведение мероприятий по предупреждению возникновения чрезвычайных ситуаций на гидротехнических сооружениях</t>
  </si>
  <si>
    <t>08</t>
  </si>
  <si>
    <t>Транспорт</t>
  </si>
  <si>
    <t>0300000000</t>
  </si>
  <si>
    <t>МП «Развитие транспортного комплекса  и дорожного хозяйства Конаковского муниципального округа Тверской области» на 2024-2028 годы</t>
  </si>
  <si>
    <t>0310000000</t>
  </si>
  <si>
    <t>Подпрограмма 1 «Развитие транспортного комплекса и дорожного хозяйства Конаковского муниципального округа"</t>
  </si>
  <si>
    <t>0310100000</t>
  </si>
  <si>
    <t>Задача 1 "Развитие внутреннего водного транспорта на территории Конаковского муниципального округа"</t>
  </si>
  <si>
    <t>0310110310</t>
  </si>
  <si>
    <t>Поддержка социальных маршрутов внутреннего водного транспорта за счет средств областного бюджета Тверской области</t>
  </si>
  <si>
    <t xml:space="preserve"> Прочая закупка товаров, работ и услуг </t>
  </si>
  <si>
    <t>03101S0310</t>
  </si>
  <si>
    <t>Поддержка социальных маршрутов внутреннего водного транспорта в рамках софинансирования за счет средств бюджета Конаковского муниципального округа</t>
  </si>
  <si>
    <t>0310120030</t>
  </si>
  <si>
    <t>Поддержка социальных маршрутов внутреннего водного транспорта  за счет средств бюджета Конаковского муниципального округа</t>
  </si>
  <si>
    <t>09</t>
  </si>
  <si>
    <t>Дорожное хозяйство (дорожные фонды)</t>
  </si>
  <si>
    <t>Подпрограмма 1 «Развитие транспортного комплекса и дорожного хозяйства Конаковского муниципального округа "</t>
  </si>
  <si>
    <t>0310200000</t>
  </si>
  <si>
    <t>Задача 2 "Содержание автомобильных дорог общего пользования Конаковского  муниципального округа"</t>
  </si>
  <si>
    <t>0310210520</t>
  </si>
  <si>
    <t>Осуществление Конаковским муниципальным округом отдельных государственных полномочий по содержанию дорог общего пользования регионального и межмуниципального значения 3 класса</t>
  </si>
  <si>
    <t>0310220020</t>
  </si>
  <si>
    <t>Осуществление Конаковским муниципальным округом дорожной деятельности в отношении автомобильных дорог общего пользования местного значения</t>
  </si>
  <si>
    <t>0310220030</t>
  </si>
  <si>
    <t>Прочие мероприятия  по организации дорожной деятельности на территории Конаковского муниципального округа</t>
  </si>
  <si>
    <t>0310220040</t>
  </si>
  <si>
    <t>Расходы на приобретение техники и оборудования</t>
  </si>
  <si>
    <t>0310300000</t>
  </si>
  <si>
    <t>Задача 3  "Капитальный ремонт и ремонт улично-дорожной сети"</t>
  </si>
  <si>
    <t>0310311050</t>
  </si>
  <si>
    <t>Капитальный ремонт и ремонт улично-дорожной сети за счет средств областного бюджета Тверской области</t>
  </si>
  <si>
    <t>03103S1050</t>
  </si>
  <si>
    <t>Капитальный ремонт и ремонт улично-дорожной сети за счет средств бюджета Конаковского муниципального округа</t>
  </si>
  <si>
    <t>0310320030</t>
  </si>
  <si>
    <t xml:space="preserve">Прочие работы и услуги по ремонту улично-дорожной сети </t>
  </si>
  <si>
    <t>0310400000</t>
  </si>
  <si>
    <t>Задача 4 «Ремонт дворовых территорий многоквартирных домов, проездов к дворовым территориям многоквартирных домов населенных пунктов»</t>
  </si>
  <si>
    <t>0310411020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</si>
  <si>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областного бюджета Тверской области</t>
  </si>
  <si>
    <t>03104S1020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</si>
  <si>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бюджета Конаковского муниципального округа</t>
  </si>
  <si>
    <t>0310420030</t>
  </si>
  <si>
    <t>Прочие работы и услуги по ремонту дворовых территорий многоквартирных домов, проездов к дворовым территориям многоквартирных домов населенных пунктов</t>
  </si>
  <si>
    <t>0310500000</t>
  </si>
  <si>
    <t>Задача 5 "Обеспечение безопасности дорожного движения на автомобильных дорогах местного значения в границах населенных пунктов "</t>
  </si>
  <si>
    <t>031R311090</t>
  </si>
  <si>
    <t>Обеспечение безопасности дорожного движения на автомобильных дорогах общего пользования местного значения в границах населенных пунктов за счет средств областного бюджета Тверской области</t>
  </si>
  <si>
    <t>031R3S1090</t>
  </si>
  <si>
    <t xml:space="preserve">Обеспечение безопасности дорожного движения на автомобильных дорогах общего пользования местного значения в границах населенных пунктов за счет средств бюджета Конаковского муниципального округа </t>
  </si>
  <si>
    <t>031R5S1090</t>
  </si>
  <si>
    <t>0310520030</t>
  </si>
  <si>
    <t>Прочие работы и услуги  по обеспечению безопасности дорожного движения на автомобильных дорогах общего пользования местного значения Конаковского муниципального округа</t>
  </si>
  <si>
    <t>0310600000</t>
  </si>
  <si>
    <t>Задача 6 "Капитальный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пользования"</t>
  </si>
  <si>
    <t>0310620010</t>
  </si>
  <si>
    <t>Прочие работы и услуги по капитальному ремонту и ремонту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</si>
  <si>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03106S0220</t>
  </si>
  <si>
    <t>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 за счет средств бюджета Конаковского муниципального округа</t>
  </si>
  <si>
    <t>0310610220</t>
  </si>
  <si>
    <t>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 за счет средств областного бюджета Тверской области</t>
  </si>
  <si>
    <t>Другие вопросы в области национальной экономики</t>
  </si>
  <si>
    <t>0900000000</t>
  </si>
  <si>
    <t>МП "Развитие туризма в Конаковском муниципальном округе Тверской области"  на 2024-2028 годы</t>
  </si>
  <si>
    <t>0910000000</t>
  </si>
  <si>
    <t>Подпрограмма 1 "Развитие сферы туризма и туристской деятельности в Конаковском муниципальном округе "</t>
  </si>
  <si>
    <t>0910100000</t>
  </si>
  <si>
    <t>Задача 1 "Развитие внутреннего туризма"</t>
  </si>
  <si>
    <t>0910120010</t>
  </si>
  <si>
    <t>Предоставление субсидий юридическим лицам (за исключением субсидий государственным (муниципальным) учреждениям)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муниципального округа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</si>
  <si>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не подлежащие казначейскому сопровождению</t>
  </si>
  <si>
    <t>0910120020</t>
  </si>
  <si>
    <t>Выпуск и распространение рекламной продукции и информационных материалов</t>
  </si>
  <si>
    <t>0910120030</t>
  </si>
  <si>
    <t>Проведение конкурса "Лучший экскурсионный маршрут по Конаковскому муниципальному округу"</t>
  </si>
  <si>
    <t>0910120040</t>
  </si>
  <si>
    <t>Организация и проведение конференций, круглых столов и прочих мероприятий</t>
  </si>
  <si>
    <t>0910120050</t>
  </si>
  <si>
    <t>Проведение конкурса "Туристический сувенир Конаковского муниципального округа"</t>
  </si>
  <si>
    <t>Иные выплаты населению</t>
  </si>
  <si>
    <t>0910120060</t>
  </si>
  <si>
    <t>Изготовление туристических сувениров Конаковского муниципального округа</t>
  </si>
  <si>
    <t>0910200000</t>
  </si>
  <si>
    <t>Задача 2 "Продвижение Конаковского муниципального округа  на рынке организованного туризма»</t>
  </si>
  <si>
    <t>0910220010</t>
  </si>
  <si>
    <t>Ведение сайта фестиваля "ВЕРЕЩАГИН СЫРFEST"</t>
  </si>
  <si>
    <t>0910220020</t>
  </si>
  <si>
    <t>Проведение презентаций Конаковского муниципального округа, проведение и участие в форумах, участие в международных выставках туризма с целью развития внутреннего туризма, привлечение инвесторов</t>
  </si>
  <si>
    <t>0910220030</t>
  </si>
  <si>
    <t>Проведение информационных туров для прессы и туроператоров</t>
  </si>
  <si>
    <t>1120000000</t>
  </si>
  <si>
    <t>Подпрограмма  2  «Управление и распоряжение земельными ресурсами Конаковского муниципального округа»</t>
  </si>
  <si>
    <t>1120100000</t>
  </si>
  <si>
    <t>Задача 1 «Повышение эффективности использования земельных участков, находящихся в муниципальной собственности»</t>
  </si>
  <si>
    <t>1120120030</t>
  </si>
  <si>
    <t>Прочие мероприятия, связанные с землеустроительными работами</t>
  </si>
  <si>
    <t>Жилищно-коммунальное хозяйство</t>
  </si>
  <si>
    <t>Жилищное хозяйство</t>
  </si>
  <si>
    <t>1000000000</t>
  </si>
  <si>
    <t xml:space="preserve"> МП "Комплексное  развитие систем коммунальной инфраструктуры Конаковского муниципального округа Тверской области " на 2024-2028 годы</t>
  </si>
  <si>
    <t>1010000000</t>
  </si>
  <si>
    <t>Подпрограмма 1  "Улучшение состояния объектов жилищного фонда и коммунальной инфраструктуры Конаковского муниципального округа"</t>
  </si>
  <si>
    <t>1010300000</t>
  </si>
  <si>
    <t>Задача 3 «Обеспечение содержания и ремонта муниципального жилищного фонда»</t>
  </si>
  <si>
    <t>1010320010</t>
  </si>
  <si>
    <t>Оплата взносов за капитальный ремонт жилых помещений, находящихся в собственности Конаковского муниципального округа</t>
  </si>
  <si>
    <t>1010320020</t>
  </si>
  <si>
    <t>Ремонт и содержание жилых помещений, находящихся в собственности Конаковского муниципального округа</t>
  </si>
  <si>
    <t>Коммунальное хозяйство</t>
  </si>
  <si>
    <t>1010100000</t>
  </si>
  <si>
    <t>Задача 1"Повышение уровня газификации населенных пунктов Конаковского муниципального округа "</t>
  </si>
  <si>
    <t>1010120010</t>
  </si>
  <si>
    <t>Прочие мероприятия по объектам газоснабжения населенных пунктов Конаковского муниципального округа</t>
  </si>
  <si>
    <t>Капитальные вложения в объекты государственной (муниципальной) собственности</t>
  </si>
  <si>
    <t>Бюджетные инвестиции в объекты  капитального строительства государственной (муниципальной) собственности</t>
  </si>
  <si>
    <t>10101S0100</t>
  </si>
  <si>
    <t>Развитие системы газоснабжения населенных пунктов Конаковского муниципального округа</t>
  </si>
  <si>
    <t>1010110100</t>
  </si>
  <si>
    <t>Развитие системы газоснабжения населенных пунктов Тверской области</t>
  </si>
  <si>
    <t>1010200000</t>
  </si>
  <si>
    <t>Задача 2 "Повышение  надежности инженерной инфраструктуры Конаковского муниципального округа "</t>
  </si>
  <si>
    <t>1010220010</t>
  </si>
  <si>
    <t>Субсидия Муниципальному унитарному предприятию «Водоканал» в целях финансового обеспечения части затрат  в связи с оказанием услуг по холодному водоснабжению и водоотведению</t>
  </si>
  <si>
    <t>1010220020</t>
  </si>
  <si>
    <t>Проведение капитального ремонта объектов водоснабжения и водоотведения Конаковского муниципального округа</t>
  </si>
  <si>
    <t>Закупка товаров, работ и услуг в целях капитального ремонта государственного (муниципального) имущества</t>
  </si>
  <si>
    <t>1010220030</t>
  </si>
  <si>
    <t>Выполнение работ по объектам водоснабжения и водоотведения в населенных пунктах Конаковского муниципального округа</t>
  </si>
  <si>
    <t>1010220040</t>
  </si>
  <si>
    <t>Ликвидация опасных производственных объектов</t>
  </si>
  <si>
    <t>1010220050</t>
  </si>
  <si>
    <t>Содержание и ремонт объектов коммунального хозяйства</t>
  </si>
  <si>
    <t>1010220060</t>
  </si>
  <si>
    <t>Выполнение работ по объектам теплоснабжения в населенных пунктах Конаковского муниципального округа</t>
  </si>
  <si>
    <t>10102S0700</t>
  </si>
  <si>
    <t>Проведение капитального ремонта объектов теплоэнергетических комплексов Конаковского муниципального округа</t>
  </si>
  <si>
    <t>1010210700</t>
  </si>
  <si>
    <t>Проведение капитального ремонта объектов теплоэнергетических комплексов муниципальных образований Тверской области</t>
  </si>
  <si>
    <t>1010220090</t>
  </si>
  <si>
    <t>1010220100</t>
  </si>
  <si>
    <t xml:space="preserve">Субсидия Муниципальному унитарному предприятию «Районные тепловые сети» в целях финансового обеспечения части затрат в связи  с оказанием услуг по теплоснабжению и горячему водоснабжению населения  </t>
  </si>
  <si>
    <t>1010220110</t>
  </si>
  <si>
    <t>Формирование резерва материальных ресурсов</t>
  </si>
  <si>
    <t>1010220120</t>
  </si>
  <si>
    <t>Субсидия Муниципальному унитарному предприятию «ЖЭК Редкино»  в целях финансового обеспечения части затрат в связи с оказанием услуг по теплоснабжению</t>
  </si>
  <si>
    <t>1010220130</t>
  </si>
  <si>
    <t>Субсидия Муниципальному унитарному предприятию «ЖКХ «Юрьево-Девичье» в целях реализации мер по предупреждению банкротства</t>
  </si>
  <si>
    <t>1010220140</t>
  </si>
  <si>
    <t>Субсидия Муниципальному унитарному предприятию «ЖКХ «Юрьево-Девичье» в целях финансового обеспечения части затрат для осуществления основной деятельности</t>
  </si>
  <si>
    <t>1010220150</t>
  </si>
  <si>
    <t>Субсидия Муниципальному унитарному предприятию «Теплоэнерго» в целях финансового обеспечения части затрат в связи с оказанием услуг по теплоснабжению</t>
  </si>
  <si>
    <t>1010220160</t>
  </si>
  <si>
    <t>Субсидия Муниципальному унитарному предприятию "Водоканал" в целях реализации мер по предупреждению банкротства</t>
  </si>
  <si>
    <t>Благоустройство</t>
  </si>
  <si>
    <t>0600000000</t>
  </si>
  <si>
    <t>МП «Молодежь Конаковского муниципального округа Тверской области»   на 2024-2028 годы</t>
  </si>
  <si>
    <t>0610000000</t>
  </si>
  <si>
    <t>Подпрограмма 1 «Организация и проведение мероприятий отрасли "Молодежная политика"</t>
  </si>
  <si>
    <t>0610100000</t>
  </si>
  <si>
    <t>Задача 1 "Содействие развитию гражданско-патриотического и  духовно- нравственного воспитания молодежи, создание условий для вовлечения молодежи в общественно-политическую, социальную и культурную жизнь общества, для формирования здорового образа жизни»</t>
  </si>
  <si>
    <t>0610120040</t>
  </si>
  <si>
    <t>Расходы на проведение работ по восстановлению воинских захоронений</t>
  </si>
  <si>
    <t>06101S0280</t>
  </si>
  <si>
    <t>Проведение работ по восстановлению воинских захоронений за счет средств бюджета Конаковского муниципального округа</t>
  </si>
  <si>
    <t>1210000000</t>
  </si>
  <si>
    <t>Подпрограмма 1 "Комплексное развитие сферы благоустройства на территории Конаковского муниципального округа"</t>
  </si>
  <si>
    <t>1210100000</t>
  </si>
  <si>
    <t>Задача 1 "Обеспечение надлежащего состояния общественных территорий"</t>
  </si>
  <si>
    <t>1210120010</t>
  </si>
  <si>
    <t>Содержание общественных территорий Конаковского муниципального округа</t>
  </si>
  <si>
    <t>1210120020</t>
  </si>
  <si>
    <t>Обеспечение деятельности муниципальных бюджетных учреждений</t>
  </si>
  <si>
    <t>1210120030</t>
  </si>
  <si>
    <t>Организация и содержание мест захоронения</t>
  </si>
  <si>
    <t>1210120040</t>
  </si>
  <si>
    <t>Проведение ремонтных работ и противопожарных мероприятий</t>
  </si>
  <si>
    <t>Субсидии бюджетным учреждениям на иные цели</t>
  </si>
  <si>
    <t>1210200000</t>
  </si>
  <si>
    <t xml:space="preserve">Задача 2 «Улучшение уровня санитарного состояния Конаковского муниципального округа» </t>
  </si>
  <si>
    <t>1210220010</t>
  </si>
  <si>
    <t>Ликвидация несанкционированных свалок</t>
  </si>
  <si>
    <t>1210220020</t>
  </si>
  <si>
    <t>Обустройство и содержание мест по сбору ТКО</t>
  </si>
  <si>
    <t>1210220030</t>
  </si>
  <si>
    <t>Уничтожение борщевика Сосновского на территории Конаковского муниципального округа</t>
  </si>
  <si>
    <t>1210220040</t>
  </si>
  <si>
    <t>Иные мероприятия по улучшению санитарного состояния</t>
  </si>
  <si>
    <t>1210300000</t>
  </si>
  <si>
    <t>Задача 3 Организация уличного освещения и улучшение технического состояния электрических линий уличного освещения Конаковского муниципального округа"</t>
  </si>
  <si>
    <t>1210320010</t>
  </si>
  <si>
    <t>Обеспечение уличного освещения на территории Конаковского муниципального округа</t>
  </si>
  <si>
    <t>1220000000</t>
  </si>
  <si>
    <t>Подпрограмма 2 "Повышение качества и комфорта городской среды в Конаковском муниципальном округе"</t>
  </si>
  <si>
    <t>1220100000</t>
  </si>
  <si>
    <t>Задача 1 "Комплексное благоустройство территорий Конаковского муниципального округа"</t>
  </si>
  <si>
    <t>1220120010</t>
  </si>
  <si>
    <t>Приобретение, содержание и ремонт детских и спортивных площадок</t>
  </si>
  <si>
    <t>1220120020</t>
  </si>
  <si>
    <t>Комплексное благоустройство территории общего пользования Конаковского муниципального округа</t>
  </si>
  <si>
    <t>1220111450</t>
  </si>
  <si>
    <t>Обустройство мест массового отдыха населения (городских парков)</t>
  </si>
  <si>
    <t>12201S1450</t>
  </si>
  <si>
    <t>Обустройство мест массового отдыха населения (городских парков) Конаковского муниципального округа</t>
  </si>
  <si>
    <t>1220120050</t>
  </si>
  <si>
    <t>Прочие мероприятия по обустройству мест массового отдыха населения (городских парков) Конаковского муниципального округа</t>
  </si>
  <si>
    <t>1220200000</t>
  </si>
  <si>
    <t>Задача 2 «Реализация программ формирования современной городской среды в Конаковском муниципальном округе»</t>
  </si>
  <si>
    <t>122F255550</t>
  </si>
  <si>
    <t>Реализация программ формирования современной городской среды</t>
  </si>
  <si>
    <t>122F220020</t>
  </si>
  <si>
    <t>Прочие мероприятия на реализацию программ формирования современной городской среды за счет местного бюджета</t>
  </si>
  <si>
    <t>1290120030</t>
  </si>
  <si>
    <t>1290120040</t>
  </si>
  <si>
    <t>Уплата налога на имущество организаций и земельного налога</t>
  </si>
  <si>
    <t>Другие вопросы в области жилищно-коммунального хозяйства</t>
  </si>
  <si>
    <t xml:space="preserve"> МП "Комплексное  развитие систем коммунальной инфраструктуры Конаковского муниципального округа Тверской области "  на 2024-2028 годы</t>
  </si>
  <si>
    <t>1090000000</t>
  </si>
  <si>
    <t>1090100000</t>
  </si>
  <si>
    <t>1090120010</t>
  </si>
  <si>
    <t>1090120020</t>
  </si>
  <si>
    <t>07</t>
  </si>
  <si>
    <t>Образование</t>
  </si>
  <si>
    <t>Общее образование</t>
  </si>
  <si>
    <t>0100000000</t>
  </si>
  <si>
    <t>МП "Развитие системы образования в Конаковском муниципальном округе Тверской области» на 2024-2028 годы</t>
  </si>
  <si>
    <t>0120000000</t>
  </si>
  <si>
    <t>Подпрограмма 2 "Развитие общего образования"</t>
  </si>
  <si>
    <t>0120100000</t>
  </si>
  <si>
    <t>Задача 1 "Организация предоставления общедоступного  и бесплатного начального общего, основного общего и среднего общего образования муниципальными общеобразовательными организациями"</t>
  </si>
  <si>
    <t>01201L7500</t>
  </si>
  <si>
    <r>
      <t>Реализация мероприятий по модернизации школьных систем образования (проведение капитального ремонта зданий муниципальных общеобразовательных организаций и оснащение их оборудованием)</t>
    </r>
    <r>
      <rPr>
        <sz val="9"/>
        <rFont val="Arial"/>
        <family val="2"/>
        <charset val="204"/>
      </rPr>
      <t xml:space="preserve"> </t>
    </r>
  </si>
  <si>
    <t>01201S7500</t>
  </si>
  <si>
    <t>01201А7500</t>
  </si>
  <si>
    <t>Реализация мероприятий по модернизации школьных систем образования ( в части проведения капитального ремонта зданий муниципальных общеобразовательных организаций и оснащение их оборудованием) за счет средств областного бюджета</t>
  </si>
  <si>
    <t>0120120130</t>
  </si>
  <si>
    <t>Прочие расходы на реализацию мероприятий по модернизации школьных систем образования</t>
  </si>
  <si>
    <t>Дополнительное образование</t>
  </si>
  <si>
    <t>0130000000</t>
  </si>
  <si>
    <t>Подпрограмма 3 "Развитие дополнительного образования"</t>
  </si>
  <si>
    <t>0130100000</t>
  </si>
  <si>
    <t>Задача 1 "Развитие инфраструктуры образовательных организаций, обеспечивающих равную доступность и повышение охвата детей услугами дополнительного образования"</t>
  </si>
  <si>
    <t>0130110690</t>
  </si>
  <si>
    <t>Повышение заработной платы педагогическим работникам муниципальных организаций дополнительного образования</t>
  </si>
  <si>
    <t>611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</si>
  <si>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</si>
  <si>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</si>
  <si>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01301S0690</t>
  </si>
  <si>
    <t>Повышение заработной платы педагогическим работникам учреждений дополнительного образования Конаковского муниципального округа</t>
  </si>
  <si>
    <t>0200000000</t>
  </si>
  <si>
    <t>МП «Развитие отрасли «Культура» Конаковского муниципального округа Тверской области" на 2024-2028 годы</t>
  </si>
  <si>
    <t>0210000000</t>
  </si>
  <si>
    <t>Подпрограмма 1 «Сохранение и развитие культурного потенциала Конаковского муниципального округа»</t>
  </si>
  <si>
    <t>0210300000</t>
  </si>
  <si>
    <t>Задача 3 "Развитие дополнительного образования и подготовка кадров в сфере культуры"</t>
  </si>
  <si>
    <t>0210320010</t>
  </si>
  <si>
    <t>Предоставление дополнительного образования детей  в области культуры</t>
  </si>
  <si>
    <t>0210320030</t>
  </si>
  <si>
    <t>Проведение ремонтных работ и противопожарных мероприятий в  учреждениях дополнительного образования в сфере культуры</t>
  </si>
  <si>
    <t>Субсидии автономным учреждениям на иные цели</t>
  </si>
  <si>
    <t>0210320040</t>
  </si>
  <si>
    <t xml:space="preserve">Проведение независимой оценки качества предоставляемых услуг в сфере культуры </t>
  </si>
  <si>
    <t>0210320050</t>
  </si>
  <si>
    <t>Обеспечение антитеррористической защищенности в  учреждениях дополнительного образования в сфере культуры</t>
  </si>
  <si>
    <t xml:space="preserve">Профессиональная подготовка, переподготовка и повышение квалификации </t>
  </si>
  <si>
    <t>0210320020</t>
  </si>
  <si>
    <t>0810120020</t>
  </si>
  <si>
    <t>Профессиональная подготовка, переподготовка и повышение квалификации</t>
  </si>
  <si>
    <t xml:space="preserve">Молодежная политика </t>
  </si>
  <si>
    <t>0610120010</t>
  </si>
  <si>
    <t>Организация и проведение мероприятий в рамках календаря отрасли "Молодежная политика"</t>
  </si>
  <si>
    <t>0610120020</t>
  </si>
  <si>
    <t>Поддержка эффективных моделей и форм вовлечения молодежи в трудовую деятельность</t>
  </si>
  <si>
    <t>0610120030</t>
  </si>
  <si>
    <t xml:space="preserve">Расходы на содержание МКУ ЦМП "Иволга" </t>
  </si>
  <si>
    <t>Другие вопросы в области образования</t>
  </si>
  <si>
    <t>0810210510</t>
  </si>
  <si>
    <t xml:space="preserve">Финансовое обеспечение реализации государственных полномочий по созданию, исполнению полномочий  и  обеспечению деятельности комиссий по делам несовершеннолетних </t>
  </si>
  <si>
    <t>Культура, кинематография</t>
  </si>
  <si>
    <t>Культура</t>
  </si>
  <si>
    <t>0210100000</t>
  </si>
  <si>
    <t>Задача 1"Сохранение и развитие библиотечного  дела"</t>
  </si>
  <si>
    <t>0210120010</t>
  </si>
  <si>
    <t xml:space="preserve">Библиотечное обслуживание муниципальными бюджетными учреждениями культуры </t>
  </si>
  <si>
    <t>0210120020</t>
  </si>
  <si>
    <t xml:space="preserve">Библиотечное обслуживание муниципальными казенными учреждениями культуры </t>
  </si>
  <si>
    <t>02101L5199</t>
  </si>
  <si>
    <t xml:space="preserve">Государственная поддержка отрасли культуры (в части мероприятий по модернизации библиотек в части комплектования книжных фондов библиотек муниципальных образований 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</si>
  <si>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</si>
  <si>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0210110680</t>
  </si>
  <si>
    <t>Повышение заработной платы работникам муниципальных библиотек за счет средств областного бюджета</t>
  </si>
  <si>
    <t>02101S0680</t>
  </si>
  <si>
    <t>Повышение заработной платы работникам библиотек Конаковского муниципального округа</t>
  </si>
  <si>
    <t>0210200000</t>
  </si>
  <si>
    <t>Задача 2 "Культурно-досуговое обслуживание"</t>
  </si>
  <si>
    <t>0210220010</t>
  </si>
  <si>
    <t xml:space="preserve">Культурно-досуговое обслуживание муниципальными  бюджетными учреждениями культуры </t>
  </si>
  <si>
    <t>0210220020</t>
  </si>
  <si>
    <t xml:space="preserve">Культурно-досуговое обслуживание муниципальными  казенными учреждениями культуры </t>
  </si>
  <si>
    <t>0210220030</t>
  </si>
  <si>
    <t>Проведение ремонтных работ и противопожарных мероприятий в  учреждениях культуры</t>
  </si>
  <si>
    <t>0210210680</t>
  </si>
  <si>
    <t>Повышение заработной платы работникам культурно-досуговых учреждений  за счет средств областного бюджета</t>
  </si>
  <si>
    <t>02102S0680</t>
  </si>
  <si>
    <t>Повышение заработной платы работникам культурно-досуговых учреждений Конаковского муниципального округа</t>
  </si>
  <si>
    <t>0210220060</t>
  </si>
  <si>
    <t>Проведение независимой оценки качества предоставляемых услуг в сфере культуры</t>
  </si>
  <si>
    <t>0210220070</t>
  </si>
  <si>
    <t>Расходы, связанные со строительством учреждения культурно-досугового типа</t>
  </si>
  <si>
    <t>0210400000</t>
  </si>
  <si>
    <t>Задача 4 "Реализация социально-значимых проектов в сфере культуры"</t>
  </si>
  <si>
    <t>0210420010</t>
  </si>
  <si>
    <t>Организация и проведение районных, конкурсов, фестивалей, праздников , концертов, творческих встреч, выставок. Участие в региональных и всероссийских мероприятиях и проектах</t>
  </si>
  <si>
    <t>0210500000</t>
  </si>
  <si>
    <t>Задача 5 «Развитие парков культуры и отдыха»</t>
  </si>
  <si>
    <t>0210520010</t>
  </si>
  <si>
    <t>Обеспечение деятельности парков культуры и отдыха</t>
  </si>
  <si>
    <t>0500000000</t>
  </si>
  <si>
    <t>МП «Содействие развитию гражданского общества Конаковского муниципального округа Тверской области»  на 2024-2028 годы</t>
  </si>
  <si>
    <t>0510000000</t>
  </si>
  <si>
    <t>Подпрограмма 1 «Поддержка общественного сектора и обеспечение информационной открытости органов местного самоуправления Конаковского муниципального округа»</t>
  </si>
  <si>
    <t>0510300000</t>
  </si>
  <si>
    <t>Задача 3 «Содействие развитию проектов поддержки местных инициатив»</t>
  </si>
  <si>
    <t>05103S9004</t>
  </si>
  <si>
    <t xml:space="preserve"> Реализация программ поддержки местных инициатив в Конаковском муниципальном округе (Приобретение акустической системы для МКУ «Ручьевской СДК» Конаковского муниципального округа)</t>
  </si>
  <si>
    <t>0510319004</t>
  </si>
  <si>
    <t xml:space="preserve"> Реализация программ поддержки местных инициатив в Тверской области (Приобретение акустической системы для МКУ «Ручьевской СДК» Конаковского муниципального округа)</t>
  </si>
  <si>
    <t>0510319304</t>
  </si>
  <si>
    <t>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(Приобретение акустической системы для МКУ «Ручьевской СДК» Конаковского муниципального округа)</t>
  </si>
  <si>
    <t>Другие вопросы в области культуры, кинематографии</t>
  </si>
  <si>
    <t>0290000000</t>
  </si>
  <si>
    <t>0290100000</t>
  </si>
  <si>
    <t xml:space="preserve">Задача 1"Руководство и управление в сфере установленных функций" </t>
  </si>
  <si>
    <t>0290100010</t>
  </si>
  <si>
    <t>0290100020</t>
  </si>
  <si>
    <t>Социальная политика</t>
  </si>
  <si>
    <t>Пенсионное обеспечение</t>
  </si>
  <si>
    <t>0810120040</t>
  </si>
  <si>
    <t>Доплаты к пенсиям муниципальных служащих муниципального округа</t>
  </si>
  <si>
    <t>300</t>
  </si>
  <si>
    <t>Иные пенсии, социальные доплаты к пенсиям</t>
  </si>
  <si>
    <t>Социальное обеспечение населения</t>
  </si>
  <si>
    <t>0810210560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</si>
  <si>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проживающих и работающих в сельской местности</t>
  </si>
  <si>
    <t>Пособия, компенсации, меры социальной поддержки по публичным нормативным  обязательствам.</t>
  </si>
  <si>
    <t xml:space="preserve"> МП "Комплексное  развитие систем коммунальной инфраструктуры Конаковского муниципального округа Тверской области  " на 2024-2028 годы</t>
  </si>
  <si>
    <t>1010400000</t>
  </si>
  <si>
    <t>Задача 4 «Обеспечение жильем отдельных категорий граждан»</t>
  </si>
  <si>
    <t>1010420040</t>
  </si>
  <si>
    <t>Улучшение жилищных условий граждан, проживающих на сельских территориях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</si>
  <si>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</si>
  <si>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</si>
  <si>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</si>
  <si>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по публичных нормативных  обязательств</t>
  </si>
  <si>
    <t>Охрана семьи и детства</t>
  </si>
  <si>
    <t>МП «Молодежь Конаковского муниципального округа Тверской области» на 2024-2028 годы</t>
  </si>
  <si>
    <t>0610200000</t>
  </si>
  <si>
    <t>Задача 2 "Содействие в обеспечении жильем молодых семей"</t>
  </si>
  <si>
    <t>06102L4970</t>
  </si>
  <si>
    <t>Реализация мероприятий по обеспечению жильем молодых семей</t>
  </si>
  <si>
    <t>08102R0820</t>
  </si>
  <si>
    <t xml:space="preserve"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</t>
  </si>
  <si>
    <t>Капитальные вложения в объекты недвижимого имущества государственной (муниципальной)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</si>
  <si>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</si>
  <si>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08102Д0820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</si>
  <si>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Тверской области</t>
  </si>
  <si>
    <t>1010410290</t>
  </si>
  <si>
    <t>Обеспечение жилыми помещениями малоимущих многодетных семей, нуждающихся в жилых помещениях</t>
  </si>
  <si>
    <t>10104S0290</t>
  </si>
  <si>
    <t>Обеспечение жилыми помещениями малоимущих многодетных семей, нуждающихся в жилых помещениях Конаковского муниципального округа</t>
  </si>
  <si>
    <t>Другие вопросы в области социальной политики</t>
  </si>
  <si>
    <t>0510100000</t>
  </si>
  <si>
    <t>Задача 1 «Содействие развитию институтов гражданского общества в Конаковском муниципальном округе»</t>
  </si>
  <si>
    <t>0510120010</t>
  </si>
  <si>
    <t>Осуществление ежегодной денежной выплаты гражданам, удостоенным звания "Почетный гражданин"</t>
  </si>
  <si>
    <t>Публичные нормативные  выплаты гражданам несоциального характера</t>
  </si>
  <si>
    <t>0510120020</t>
  </si>
  <si>
    <t>Расходы на оказание финансовой поддержки общественным объединениям инвалидов, ветеранов войны, труда, военной службы, воинов-интернационалистов</t>
  </si>
  <si>
    <t>Субсидии (гранты в форме субсидий) не подлежащие казначейскому сопровождению</t>
  </si>
  <si>
    <t>0510120030</t>
  </si>
  <si>
    <t>Субсидия Конаковской районной общественной организации ветеранов (пенсионеров) войны, труда, Вооруженных сил и правоохранительных органов</t>
  </si>
  <si>
    <t>0510120040</t>
  </si>
  <si>
    <t>Субсидия Конаковской районной  организации Тверской  областной организации общероссийской общественной организации "Всероссийское общество инвалидов"</t>
  </si>
  <si>
    <t>Физическая культура и спорт</t>
  </si>
  <si>
    <t>Физическая культура</t>
  </si>
  <si>
    <t>0400000000</t>
  </si>
  <si>
    <t>МП " Физическая культура и спорт в Конаковском муниципальном округе Тверской области" на 2024-2028 годы</t>
  </si>
  <si>
    <t>0420000000</t>
  </si>
  <si>
    <t>Подпрограмма 2 "Подготовка спортивного резерва, развитие спорта в учреждениях спортивной направленности»</t>
  </si>
  <si>
    <t>0420100000</t>
  </si>
  <si>
    <t>Задача 1 "Развитие детско-юношеского спорта в системе муниципальных УДО и других учреждений спортивной направленности"</t>
  </si>
  <si>
    <t>0420120020</t>
  </si>
  <si>
    <t xml:space="preserve">Создание условий для предоставления дополнительного образования спортивной направленности детям в МБУ ДО СШ "Конаковский лед"  </t>
  </si>
  <si>
    <t>Массовый спорт</t>
  </si>
  <si>
    <t>0410000000</t>
  </si>
  <si>
    <t>Подпрограмма 1 "Массовая физкультурно-оздоровительная и спортивная работа»</t>
  </si>
  <si>
    <t>0410100000</t>
  </si>
  <si>
    <t>Задача1 "Развитие массового спорта и физкультурно-оздоровительного движения среди всех возрастных групп и категорий населения Конаковского муниципального округа, включая лиц с ограниченными физическими возможностями и инвалидов"</t>
  </si>
  <si>
    <t>0410120010</t>
  </si>
  <si>
    <t>Организация проведения спортивно-массовых мероприятий, направленных на физическое воспитание детей, подростков, молодежи и взрослого населения; привлечение к спортивному, здоровому образу жизни взрослого населения, инвалидов и ветеранов  в рамках календарного плана спортивно-массовых мероприятий на текущий год</t>
  </si>
  <si>
    <t>0410120020</t>
  </si>
  <si>
    <t>Участие спортсменов  в спортивно-массовых мероприятиях, турнирах и официальных соревнованиях</t>
  </si>
  <si>
    <t>Иные выплаты государственных (муниципальных) органов привлекаемым лицам</t>
  </si>
  <si>
    <t>0410120030</t>
  </si>
  <si>
    <t>Создание условий для занятий физической культурой и спортом на базе спортивных сооружений муниципального округа</t>
  </si>
  <si>
    <t>0410120040</t>
  </si>
  <si>
    <t>0420120030</t>
  </si>
  <si>
    <t>Стимулирование деятельности. Приобретение призов для награждения лучших спортсменов  по итогам года</t>
  </si>
  <si>
    <t>Спорт высших достижений</t>
  </si>
  <si>
    <t>0420200000</t>
  </si>
  <si>
    <t xml:space="preserve">Задача 2. Реализация муниципального проекта "Спорт-норма жизни". </t>
  </si>
  <si>
    <t>04202S0480</t>
  </si>
  <si>
    <t xml:space="preserve">Обеспечение уровня финансирования физкультурно-спортивных организаций и учреждений дополнительного образования,
осуществляющих спортивную подготовку  за счет средств местного бюджета
</t>
  </si>
  <si>
    <t>0420210480</t>
  </si>
  <si>
    <t>Обеспечение уровня финансирования физкультурно-спортивных организаций и учреждений дополнительного образования, осуществляющих спортивную подготовку, в соответствии с требованиями федеральных стандартов спортивной подготовки</t>
  </si>
  <si>
    <t>Средства массовой информации</t>
  </si>
  <si>
    <t>Другие вопросы в области средств массовой информации</t>
  </si>
  <si>
    <t>0510200000</t>
  </si>
  <si>
    <t>Задача 2 "Информирование населения о деятельности  органов местного самоуправления и основных направлениях социально-экономического развития Конаковского муниципального округа через электронные и печатные средства массовой информации"</t>
  </si>
  <si>
    <t>05102S0320</t>
  </si>
  <si>
    <t>Реализация расходных обязательств  по поддержке редакций газет за счет средств местного бюджета</t>
  </si>
  <si>
    <t xml:space="preserve">Субсидии (гранты в форме субсидий), не подлежащие казначейскому сопровождению
</t>
  </si>
  <si>
    <t>0510220020</t>
  </si>
  <si>
    <t>Размещение в  средствах массовой информации материалов, освещающих деятельность Администрации Конаковского муниципального округа</t>
  </si>
  <si>
    <t>0510210320</t>
  </si>
  <si>
    <t>Реализация расходных обязательств по поддержке редакций газет за счет средств областного бюджета</t>
  </si>
  <si>
    <t>Дума Конаковского муниципального округа</t>
  </si>
  <si>
    <t>9990020100</t>
  </si>
  <si>
    <t>Центральный аппарат представительных органов местного самоуправления Конаковского муниципального округа</t>
  </si>
  <si>
    <t>9990020110</t>
  </si>
  <si>
    <t>Расходы на оплату труда депутатов, выборных должностных лиц местного самоуправления, осуществляющих свои полномочия на постоянной основе.</t>
  </si>
  <si>
    <t>9990020140</t>
  </si>
  <si>
    <t>Обеспечение деятельности работников представительных органов муниципального округа, не являющихся муниципальными служащими</t>
  </si>
  <si>
    <t>Комитет по управлению имуществом и земельным отношениям Администрации Конаковского муниципального округа</t>
  </si>
  <si>
    <t>1110120020</t>
  </si>
  <si>
    <t>Средства на уплату взносов на капитальный ремонт общего имущества в многоквартирных домах, муниципального нежилого фонда</t>
  </si>
  <si>
    <t>1110200000</t>
  </si>
  <si>
    <t>Задача  2 «Повышение эффективности использования муниципального имущества»</t>
  </si>
  <si>
    <t>1110220010</t>
  </si>
  <si>
    <t>Расходы на определение рыночной стоимости имущества</t>
  </si>
  <si>
    <t>1190000000</t>
  </si>
  <si>
    <t>1190100000</t>
  </si>
  <si>
    <t>Задача 1. «Обеспечение деятельности Главного администратора  (администратора) муниципальной  программы»</t>
  </si>
  <si>
    <t>1190120010</t>
  </si>
  <si>
    <t>1190120020</t>
  </si>
  <si>
    <t>Сельское хозяйство и рыболовство</t>
  </si>
  <si>
    <t>1120300000</t>
  </si>
  <si>
    <t>Задача  3  «Эффективное вовлечение в оборот земель сельскохозяйственного назначения Конаковского муниципального округа»</t>
  </si>
  <si>
    <t>11203L5990</t>
  </si>
  <si>
    <t>Проведение кадастровых работ в отношении земельных участков из состава земель сельскохозяйственного назначения</t>
  </si>
  <si>
    <t>1120120010</t>
  </si>
  <si>
    <t>Формирование земельных участков для предоставления гражданам, имеющим трех и более детей</t>
  </si>
  <si>
    <t>1120120020</t>
  </si>
  <si>
    <t>Расходы на осуществление работ по образованию земельных участков</t>
  </si>
  <si>
    <t>1120200000</t>
  </si>
  <si>
    <t>Задача 2. «Проведение комплексных кадастровых работ на территории Конаковского муниципального округа»</t>
  </si>
  <si>
    <t>11202L5110</t>
  </si>
  <si>
    <t>Проведение комплексных кадастровых работ</t>
  </si>
  <si>
    <t>Управление финансов Администрации Конаковского муниципального округа</t>
  </si>
  <si>
    <t>0890120030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</si>
  <si>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</si>
  <si>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</si>
  <si>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9940000000</t>
  </si>
  <si>
    <t>Отдельные мероприятия не включенные в муниципальные программы за счет средств местного бюджета</t>
  </si>
  <si>
    <t>9940020020</t>
  </si>
  <si>
    <t>Процентные платежи по долговым обязательствам муниципального округа</t>
  </si>
  <si>
    <t>700</t>
  </si>
  <si>
    <t xml:space="preserve">Обслуживание  государственного (муниципального) долга </t>
  </si>
  <si>
    <t>Обслуживание муниципального долга</t>
  </si>
  <si>
    <t>Управление образования Администрации Конаковского муниципального округа</t>
  </si>
  <si>
    <t>Дошкольное образование</t>
  </si>
  <si>
    <t>0110000000</t>
  </si>
  <si>
    <t>Подпрограмма 1 "Развитие дошкольного образования"</t>
  </si>
  <si>
    <t>0110100000</t>
  </si>
  <si>
    <t>Задача 1 "Создание условий, обеспечивающих современные требования к условиям и содержанию детей в дошкольных образовательных учреждениях"</t>
  </si>
  <si>
    <t>0110120010</t>
  </si>
  <si>
    <t>Обеспечение деятельности дошкольных образовательных учреждений</t>
  </si>
  <si>
    <t>0110120020</t>
  </si>
  <si>
    <t>Организация питания детей в дошкольных образовательных учреждениях</t>
  </si>
  <si>
    <t>0110120030</t>
  </si>
  <si>
    <t>Уплата штрафов и иных сумм принудительного изъятия дошкольных образовательных учреждений</t>
  </si>
  <si>
    <t>0110120040</t>
  </si>
  <si>
    <t>Обеспечение антитеррористической защищенности образовательных учреждений</t>
  </si>
  <si>
    <t>0110200000</t>
  </si>
  <si>
    <t>Задача 2 "Повышение эффективности деятельности дошкольных образовательных учреждений в условиях реализации федерального государственного образовательного стандарта дошкольного образования"</t>
  </si>
  <si>
    <t>0110210740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</si>
  <si>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</si>
  <si>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0110300000</t>
  </si>
  <si>
    <t>Задача 3 "Укрепление материально-технической базы образовательных учреждений, реализующих основную общеобразовательную программу дошкольного образования"</t>
  </si>
  <si>
    <t>0110320010</t>
  </si>
  <si>
    <t>Проведение ремонтных работ и противопожарных мероприятий в муниципальных дошкольных образовательных учреждениях</t>
  </si>
  <si>
    <t>0110320020</t>
  </si>
  <si>
    <t>Проведение муниципального конкурса "Лучший участок детского сада"</t>
  </si>
  <si>
    <t>01103S1350</t>
  </si>
  <si>
    <t xml:space="preserve"> Оснащение муниципальных дошкольных образовательных  организаций уличными игровыми комплексами </t>
  </si>
  <si>
    <t>0110311350</t>
  </si>
  <si>
    <t>Оснащение муниципальных дошкольных образовательных организаций уличными игровыми комплексами за счет средств областного бюджета</t>
  </si>
  <si>
    <t>0110311040</t>
  </si>
  <si>
    <t>Укрепление материально-технической базы муниципальных дошкольных образовательных организаций за счет средств областного бюджета</t>
  </si>
  <si>
    <t>01103S1040</t>
  </si>
  <si>
    <t>Укрепление материально-технической базы муниципальных дошкольных образовательных организаций</t>
  </si>
  <si>
    <t>0120110750</t>
  </si>
  <si>
    <t>Обеспечение государственных гарантий реализации прав на получение общедоступного и бесплатного, начального общего, основного общего, среднего общего образования в муниципальных бюджетных общеобразовательных учреждениях</t>
  </si>
  <si>
    <t>0120120020</t>
  </si>
  <si>
    <t>Обеспечение деятельности общеобразовательных учреждений</t>
  </si>
  <si>
    <t>0120120030</t>
  </si>
  <si>
    <t>Проведение ремонтных работ и противопожарных мероприятий в образовательных учреждениях</t>
  </si>
  <si>
    <t>0120120040</t>
  </si>
  <si>
    <t>0120120050</t>
  </si>
  <si>
    <t>Уплата штрафов и иных сумм принудительного изъятия образовательных учреждений</t>
  </si>
  <si>
    <t>01201R3031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</si>
  <si>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</t>
  </si>
  <si>
    <t>0120118001</t>
  </si>
  <si>
    <t>Реализация проектов в рамках поддержки школьных инициатив Тверской области (Реализация проекта «Школьная теплица» в МБОУ СОШ пос.Радченко)</t>
  </si>
  <si>
    <t>0120118002</t>
  </si>
  <si>
    <t>Реализация проектов в рамках поддержки школьных инициатив Тверской области (Реализация проекта «Школьный музей. Перезагрузка» в МБОУ СОШ Козлово)</t>
  </si>
  <si>
    <t>0120118003</t>
  </si>
  <si>
    <t>Реализация проектов в рамках поддержки школьных инициатив Тверской области (Реализация проекта «Дорогой героев» в МБОУ СОШ №1 п.Редкино)</t>
  </si>
  <si>
    <t>0120200000</t>
  </si>
  <si>
    <t>Задача 2 "Реализация механизмов, обеспечивающих равный доступ к качественному общему образованию"</t>
  </si>
  <si>
    <t>0120210250</t>
  </si>
  <si>
    <t>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</si>
  <si>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01202S0250</t>
  </si>
  <si>
    <t xml:space="preserve">Организация подвоза учащихся школ, проживающих в сельской местности, к месту обучения и обратно </t>
  </si>
  <si>
    <t>0120400000</t>
  </si>
  <si>
    <t>Задача 4 "Обеспечение комплексной деятельности по сохранению и укреплению здоровья школьников, формирование основ здорового образа жизни"</t>
  </si>
  <si>
    <t>01204L3041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</si>
  <si>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</si>
  <si>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0120420020</t>
  </si>
  <si>
    <t>Организация обеспечения питанием учащихся в группах продленного дня и детей с ОВЗ</t>
  </si>
  <si>
    <t>0120420030</t>
  </si>
  <si>
    <t>Организация обеспечения питанием детей в дошкольных группах общеобразовательных учреждений</t>
  </si>
  <si>
    <t>0120420040</t>
  </si>
  <si>
    <t>Обеспечение бесплатным питанием обучающихся с ОВЗ, получающих образование на дому</t>
  </si>
  <si>
    <t>0120420050</t>
  </si>
  <si>
    <t>Обеспечение бесплатным питанием обучающихся, являющихся детьми военнослужащих- участников СВО</t>
  </si>
  <si>
    <t>0120500000</t>
  </si>
  <si>
    <t>Задача 5 "Участие обучающихся общеобразовательных организаций в социально-значимых региональных проектах"</t>
  </si>
  <si>
    <t>0120511080</t>
  </si>
  <si>
    <t>Расходы на организацию участия детей и подростков в социально значимых региональных проектах</t>
  </si>
  <si>
    <t>01205S1080</t>
  </si>
  <si>
    <t>Расходы на организацию участия детей и подростков в социально значимых региональных проектах за счет средств бюджета Конаковского муниципального округа</t>
  </si>
  <si>
    <t>0120600000</t>
  </si>
  <si>
    <t>Задача 6 "Патриотическое  воспитание детей и подростков"</t>
  </si>
  <si>
    <t>012EВ51790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</si>
  <si>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</si>
  <si>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0120700000</t>
  </si>
  <si>
    <t>Задача 7 "Приобретение и установка плоскостных спортивных сооружений и оборудования на плоскостные спортивные сооружения на территории Тверской области"</t>
  </si>
  <si>
    <t>012P510400</t>
  </si>
  <si>
    <t>Приобретение и установка плоскостных спортивных сооружений и оборудования на плоскостные спортивные сооружения на территории Тверской области</t>
  </si>
  <si>
    <t>05103S9001</t>
  </si>
  <si>
    <t>Реализация программ поддержки местных инициатив в Конаковском муниципальном округе (Спортивная площадка в МБОУ СОШ №1 п.Редкино)</t>
  </si>
  <si>
    <t>0510319001</t>
  </si>
  <si>
    <t xml:space="preserve"> Реализация программ поддержки местных инициатив в Тверской области (Спортивная площадка в МБОУ СОШ №1 п.Редкино)</t>
  </si>
  <si>
    <t>0510319301</t>
  </si>
  <si>
    <t xml:space="preserve"> 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(Спортивная площадка в МБОУ СОШ №1 п.Редкино)</t>
  </si>
  <si>
    <t>05103S9003</t>
  </si>
  <si>
    <t xml:space="preserve"> Реализация программ поддержки местных инициатив в Конаковском муниципальном округе (Спортивная площадка в МБОУ СОШ №2 п.Редкино)</t>
  </si>
  <si>
    <t>0510319003</t>
  </si>
  <si>
    <t xml:space="preserve">  Реализация программ поддержки местных инициатив в Тверской области (Спортивная площадка в МБОУ СОШ №2 п.Редкино)</t>
  </si>
  <si>
    <t>0510319303</t>
  </si>
  <si>
    <t>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(Спортивная площадка в МБОУ СОШ №2 п.Редкино)</t>
  </si>
  <si>
    <t>Дополнительное образование детей</t>
  </si>
  <si>
    <t>0130120010</t>
  </si>
  <si>
    <t>Обеспечение деятельности учреждений дополнительного образования</t>
  </si>
  <si>
    <t>0130120020</t>
  </si>
  <si>
    <t>Проведение ремонтных работ и противопожарных мероприятий в учреждениях дополнительного образования</t>
  </si>
  <si>
    <t>0130120060</t>
  </si>
  <si>
    <t>Организация и участие в мероприятиях учреждений дополнительного образования</t>
  </si>
  <si>
    <t xml:space="preserve">0130120070
</t>
  </si>
  <si>
    <t>Обеспечение функционирования модели персонифицированного финансирования дополнительного образования детей</t>
  </si>
  <si>
    <t xml:space="preserve">0130120080
</t>
  </si>
  <si>
    <t>0130200000</t>
  </si>
  <si>
    <t>Задача 2 "Формирование системы непрерывного вариативного дополнительного образования детей"</t>
  </si>
  <si>
    <t>0130220010</t>
  </si>
  <si>
    <t>Развитие Всероссийского физкультурно- спортивного комплекса  "Готов к труду и обороне" на территории Конаковского муниципального округа</t>
  </si>
  <si>
    <t>05103S9002</t>
  </si>
  <si>
    <t>Реализация программ поддержки местных инициатив в Конаковском муниципальном округе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</si>
  <si>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0510319002</t>
  </si>
  <si>
    <t xml:space="preserve"> Реализация программ поддержки местных инициатив в Тверской области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</si>
  <si>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0510319302</t>
  </si>
  <si>
    <t xml:space="preserve"> 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</si>
  <si>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Иные расходы в целях реализации программ поддержки местных инициатив в Конаковском муниципальном округе (Приобретение музыкального оборудования (цифровое пианино, классическая гитара, балалайка - 3шт., пианино акустическое - 4 шт., домра - 7 шт.) для МБУ ДО Хоровая школа мальчиков и юношей г.Конаково)</t>
  </si>
  <si>
    <t>0140000000</t>
  </si>
  <si>
    <t xml:space="preserve">Подпрограмма 4 "Профессиональная подготовка, переподготовка и повышение квалификации" </t>
  </si>
  <si>
    <t>0140100000</t>
  </si>
  <si>
    <t>Задача 1 "Повышение квалификации педагогических работников образовательных учреждений"</t>
  </si>
  <si>
    <t>0140120010</t>
  </si>
  <si>
    <t>Обеспечение профессиональной подготовки, переподготовки и повышение квалификации</t>
  </si>
  <si>
    <t>Молодежная политика</t>
  </si>
  <si>
    <t>0150000000</t>
  </si>
  <si>
    <t>Подпрограмма 5 "Создание условий для развития системы отдыха и оздоровления детей"</t>
  </si>
  <si>
    <t>0150200000</t>
  </si>
  <si>
    <t>Задача2 "Создание временных рабочих мест и других форм трудовой занятости в свободное от учебы время для подростков в возрасте от 14 до 18 лет"</t>
  </si>
  <si>
    <t>0150220010</t>
  </si>
  <si>
    <t>0150100000</t>
  </si>
  <si>
    <t>Задача 1 "Организация отдыха детей в каникулярное время в образовательных учреждениях различных видов и типов"</t>
  </si>
  <si>
    <t>0150120010</t>
  </si>
  <si>
    <t>Прочие расходы на организацию отдыха детей в каникулярное время</t>
  </si>
  <si>
    <t>0150110240</t>
  </si>
  <si>
    <t>Организация отдыха детей в каникулярное время за счет средств областного бюджета</t>
  </si>
  <si>
    <t>01501S0240</t>
  </si>
  <si>
    <t>Проведение кампании по организации отдыха  детей</t>
  </si>
  <si>
    <t>0190000000</t>
  </si>
  <si>
    <t xml:space="preserve">Обеспечивающая подпрограмма </t>
  </si>
  <si>
    <t>0190100000</t>
  </si>
  <si>
    <t xml:space="preserve">Задача 1 "Руководство и управление в сфере установленных функций" </t>
  </si>
  <si>
    <t>0190120010</t>
  </si>
  <si>
    <t>0190120020</t>
  </si>
  <si>
    <t>0190120030</t>
  </si>
  <si>
    <t>Расходы, связанные с проведением мероприятий и прочие расходы</t>
  </si>
  <si>
    <t>0190120040</t>
  </si>
  <si>
    <t>Предоставление компенсации по найму жилого помещения педагогическим работникам муниципальных образовательных организаций</t>
  </si>
  <si>
    <t>Пособия, компенсации и иные социальные выплаты гражданам, кроме публичных нормативных  обязательств.</t>
  </si>
  <si>
    <t>0110210500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</si>
  <si>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</si>
  <si>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Приобретение товаров, работ, услуг в пользу граждан в целях их социального обеспечения </t>
  </si>
  <si>
    <t>0420120010</t>
  </si>
  <si>
    <t>Участие спортсменов УДО в  спортивно-массовых мероприятиях, соревнованиях, открытых, традиционных и всероссийских турнирах</t>
  </si>
  <si>
    <t>0130120050</t>
  </si>
  <si>
    <t xml:space="preserve">Реализация программы спортивной подготовки в учреждениях дополнительного образования Конаковского муниципального округа </t>
  </si>
  <si>
    <t>Задача 2 "Реализация муниципального проекта "Спорт-норма жизни"</t>
  </si>
  <si>
    <t>МКУ КРК Конаковского района</t>
  </si>
  <si>
    <t>9990020120</t>
  </si>
  <si>
    <t xml:space="preserve">Обеспечение деятельности  органов финансового (финансово-бюджетного) надзора </t>
  </si>
  <si>
    <t>9990020130</t>
  </si>
  <si>
    <t>Обеспечение деятельности руководителя  и  заместителя органов финансового (финансово-бюджетного) надзора</t>
  </si>
  <si>
    <t>Управление территориями Конаковского муниципального округа Тверской области</t>
  </si>
  <si>
    <t>Управление культуры Администрации Конаковского муниципального округа</t>
  </si>
  <si>
    <t>Управление жилищно-коммунального хозяйства Конаковского муниципального округа Тверской области</t>
  </si>
  <si>
    <t>1090120030</t>
  </si>
  <si>
    <t>Пособия,компенсации и иные социальные выплаты
гражданам, кроме публичных
нормативных обязательств</t>
  </si>
  <si>
    <t>ИТОГО</t>
  </si>
  <si>
    <t xml:space="preserve"> </t>
  </si>
  <si>
    <t>Иные расходы в целях реализации программ поддержки местных инициатив в Конаковском муниципальном округе (Спортивная площадка в МБОУ СОШ №1 п.Редкино)</t>
  </si>
  <si>
    <t>0510329001</t>
  </si>
  <si>
    <t>0510329003</t>
  </si>
  <si>
    <t>Иные расходы в целях реализации программ поддержки местных инициатив в Конаковском муниципальном округе (Спортивная площадка в МБОУ СОШ №2 п.Редкино)</t>
  </si>
  <si>
    <t>1010220180</t>
  </si>
  <si>
    <t>Расходы на укрепление материально-технической базы муниципальных общеобразовательных организаций за счет средств бюджета Конаковского муниципального округа</t>
  </si>
  <si>
    <t>01201S0440</t>
  </si>
  <si>
    <t>Прочие расходы в целях реализации программ поддержки местных инициатив в Конаковском муниципальном округе</t>
  </si>
  <si>
    <t>0510320130</t>
  </si>
  <si>
    <t>0210220090</t>
  </si>
  <si>
    <t>0510329002</t>
  </si>
  <si>
    <t xml:space="preserve"> Расходы на реализацию мероприятий по обращениям, поступающим к депутатам Законодательного Собрания Тверской области</t>
  </si>
  <si>
    <t>0120110920</t>
  </si>
  <si>
    <t>0130110920</t>
  </si>
  <si>
    <t>0120111460</t>
  </si>
  <si>
    <t xml:space="preserve">    Расходы на укрепление материально-технической базы муниципальных образовательных организаций в целях осуществления мероприятий по работе с детьми и молодежью, в том числе гражданско-патриотическому воспитанию</t>
  </si>
  <si>
    <t xml:space="preserve">    Расходы на укрепление материально-технической базы муниципальных общеобразовательных организаций за счет средств областного бюджета</t>
  </si>
  <si>
    <t>0120110440</t>
  </si>
  <si>
    <t>0210210920</t>
  </si>
  <si>
    <t>1010220170</t>
  </si>
  <si>
    <t xml:space="preserve">       Проведение работ по восстановлению воинских захоронений</t>
  </si>
  <si>
    <t>0610110280</t>
  </si>
  <si>
    <t>Субсидия Муниципальному унитарному предприятию "КХ Изоплит" в целях погашения задолженности за энергоресурсы по основной деятельности</t>
  </si>
  <si>
    <t>Субсидия Муниципальному унитарному предприятию "Завидово" в целях финансового обеспечения части затрат в связи с оказанием услуг по теплоснабжению, водоснабжению и водопотреблению</t>
  </si>
  <si>
    <t>Приложение 4</t>
  </si>
  <si>
    <t>&lt;&lt;Приложение 4</t>
  </si>
  <si>
    <t>1</t>
  </si>
  <si>
    <t>2</t>
  </si>
  <si>
    <t xml:space="preserve">                                                Приложение 3</t>
  </si>
  <si>
    <t>&lt;&lt;Приложение 3</t>
  </si>
  <si>
    <t xml:space="preserve">Функционирование законодательных  (представительных) органов государственной власти и представительных органов муниципальных образований </t>
  </si>
  <si>
    <t xml:space="preserve">Культура, кинематография </t>
  </si>
  <si>
    <t xml:space="preserve">Физическая культура </t>
  </si>
  <si>
    <t>ВСЕГО</t>
  </si>
  <si>
    <t xml:space="preserve">                                                Приложение 6</t>
  </si>
  <si>
    <t>&lt;&lt;Приложение 6</t>
  </si>
  <si>
    <t>"О бюджете Конаковского муниципального округа</t>
  </si>
  <si>
    <t>на 2024год и на плановый период 2025 и 2026 годов"</t>
  </si>
  <si>
    <t>Объем бюджетных ассигнований  на финансовое обеспечение реализации  муниципальных программ и не программных направлений деятельности в разрезе главных распорядителей бюджетных средств на 2024 год и на плановый период 2025 и 2026 годов</t>
  </si>
  <si>
    <t>ГРБС</t>
  </si>
  <si>
    <t>МУНИЦИПАЛЬНЫЕ ПРОГРАММЫ</t>
  </si>
  <si>
    <t>Управление образования  Администрации Конаковского муниципального округа</t>
  </si>
  <si>
    <t>МП «Развитие отрасли «Культура»  Конаковского муниципального округа Тверской области" на 2024-2028 годы</t>
  </si>
  <si>
    <t>601</t>
  </si>
  <si>
    <t>675</t>
  </si>
  <si>
    <t>МП "Муниципальное управление Конаковского муниципального округа Тверской области" на 2024-2028</t>
  </si>
  <si>
    <t xml:space="preserve"> "МП "Комплексное  развитие систем коммунальной инфраструктуры Конаковского муниципального округа Тверской области " " на 2024-2028 годы</t>
  </si>
  <si>
    <t>МП</t>
  </si>
  <si>
    <t>Наименование отраслей, направлений финансирования, программ и объектов, бюджетополучателей</t>
  </si>
  <si>
    <t xml:space="preserve">Годы </t>
  </si>
  <si>
    <t>Мощность, иные основные характеристики</t>
  </si>
  <si>
    <t>Отчетный период</t>
  </si>
  <si>
    <t>в том числе:</t>
  </si>
  <si>
    <t>Приобретение  здания Дома Культуры  расположенного по адресу : Тверская область, Конаковский район ,с Селихово ,ул.Новая , д.13</t>
  </si>
  <si>
    <t>&lt;&lt;Приложение 9</t>
  </si>
  <si>
    <t>Приложение 7</t>
  </si>
  <si>
    <t>1949 кв.м.</t>
  </si>
  <si>
    <t>Приобретение  здания Дома Культуры  расположенного по адресу : Тверская область, Конаковский район ,с Селихово, ул.Новая , д.13</t>
  </si>
  <si>
    <t>Приобретение  здания Дома Культуры  расположенного по адресу : Тверская область, Конаковский район , с.Селихово ,ул.Новая , д.13</t>
  </si>
  <si>
    <t>Распределение бюджетных ассигнований   бюджета Конаковского округа по разделам и подразделам классификации расходов бюджетов на 2024 год и на плановый период 2025 и 2026 годов</t>
  </si>
  <si>
    <t xml:space="preserve">Ведомственная структура расходов  бюджета Конаковского  округа  по главным распорядителям бюджетных средств,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на 2024 год  и на плановый период 2025 и 2026 годов </t>
  </si>
  <si>
    <t>Распределение бюджетных ассигнований  бюджета Конаковского  округа по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 на 2024 год  и на плановый период 2025 и 2026годов</t>
  </si>
  <si>
    <t>Адресная инвестиционная программа Конаковского  округа  на 2024 год и на плановый период 2025 и 2026 годов</t>
  </si>
  <si>
    <t>от 18.09.2024 № 211</t>
  </si>
  <si>
    <t>Средства местного бюджета</t>
  </si>
  <si>
    <t>Реализация мероприятий по модернизации школьных систем образования (в части проведения капитального ремонта зданий муниципальных общеобразовательных организаций и оснащение их оборудованием) за счет местного бюджета</t>
  </si>
</sst>
</file>

<file path=xl/styles.xml><?xml version="1.0" encoding="utf-8"?>
<styleSheet xmlns="http://schemas.openxmlformats.org/spreadsheetml/2006/main">
  <numFmts count="6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#,##0.000"/>
    <numFmt numFmtId="165" formatCode="#,##0.000\ _₽"/>
    <numFmt numFmtId="166" formatCode="0.000"/>
    <numFmt numFmtId="167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1"/>
    </font>
    <font>
      <b/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name val="Times New Roman"/>
      <family val="1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ill="0" applyBorder="0" applyProtection="0">
      <alignment vertical="top"/>
    </xf>
    <xf numFmtId="0" fontId="8" fillId="0" borderId="0">
      <alignment vertical="top" wrapText="1"/>
    </xf>
    <xf numFmtId="0" fontId="14" fillId="0" borderId="0"/>
  </cellStyleXfs>
  <cellXfs count="218">
    <xf numFmtId="0" fontId="0" fillId="0" borderId="0" xfId="0"/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2" borderId="0" xfId="0" applyNumberFormat="1" applyFill="1" applyBorder="1" applyAlignment="1" applyProtection="1">
      <alignment horizontal="right" vertical="top"/>
    </xf>
    <xf numFmtId="0" fontId="0" fillId="2" borderId="0" xfId="0" applyFill="1" applyAlignment="1"/>
    <xf numFmtId="164" fontId="0" fillId="2" borderId="0" xfId="0" applyNumberFormat="1" applyFill="1" applyAlignment="1"/>
    <xf numFmtId="0" fontId="2" fillId="2" borderId="0" xfId="0" applyFont="1" applyFill="1" applyAlignment="1">
      <alignment horizontal="right" vertical="top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 wrapText="1"/>
    </xf>
    <xf numFmtId="165" fontId="5" fillId="2" borderId="1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Alignment="1">
      <alignment horizontal="center" vertical="top"/>
    </xf>
    <xf numFmtId="49" fontId="6" fillId="2" borderId="1" xfId="0" applyNumberFormat="1" applyFont="1" applyFill="1" applyBorder="1" applyAlignment="1" applyProtection="1">
      <alignment horizontal="center" vertical="top"/>
    </xf>
    <xf numFmtId="49" fontId="7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165" fontId="6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 wrapText="1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2" fillId="2" borderId="1" xfId="0" applyNumberFormat="1" applyFont="1" applyFill="1" applyBorder="1" applyAlignment="1" applyProtection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1" xfId="3" applyNumberFormat="1" applyFont="1" applyFill="1" applyBorder="1" applyAlignment="1" applyProtection="1">
      <alignment horizontal="center" vertical="top" wrapText="1"/>
    </xf>
    <xf numFmtId="0" fontId="2" fillId="2" borderId="1" xfId="4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165" fontId="2" fillId="2" borderId="5" xfId="0" applyNumberFormat="1" applyFont="1" applyFill="1" applyBorder="1" applyAlignment="1" applyProtection="1">
      <alignment horizontal="center" vertical="top"/>
    </xf>
    <xf numFmtId="0" fontId="6" fillId="2" borderId="1" xfId="2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2" fillId="2" borderId="4" xfId="0" applyNumberFormat="1" applyFont="1" applyFill="1" applyBorder="1" applyAlignment="1" applyProtection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 vertical="top"/>
    </xf>
    <xf numFmtId="0" fontId="5" fillId="2" borderId="1" xfId="2" applyNumberFormat="1" applyFont="1" applyFill="1" applyBorder="1" applyAlignment="1" applyProtection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/>
    </xf>
    <xf numFmtId="166" fontId="2" fillId="2" borderId="1" xfId="0" applyNumberFormat="1" applyFont="1" applyFill="1" applyBorder="1" applyAlignment="1" applyProtection="1">
      <alignment horizontal="center" vertical="top"/>
    </xf>
    <xf numFmtId="0" fontId="10" fillId="2" borderId="1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/>
    </xf>
    <xf numFmtId="164" fontId="2" fillId="2" borderId="4" xfId="0" applyNumberFormat="1" applyFont="1" applyFill="1" applyBorder="1" applyAlignment="1" applyProtection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 applyProtection="1">
      <alignment horizontal="center" vertical="top"/>
    </xf>
    <xf numFmtId="49" fontId="11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 applyProtection="1">
      <alignment horizontal="center" vertical="top"/>
    </xf>
    <xf numFmtId="0" fontId="6" fillId="2" borderId="7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165" fontId="2" fillId="2" borderId="0" xfId="0" applyNumberFormat="1" applyFont="1" applyFill="1" applyAlignment="1">
      <alignment horizontal="center" vertical="top"/>
    </xf>
    <xf numFmtId="49" fontId="2" fillId="2" borderId="7" xfId="0" applyNumberFormat="1" applyFont="1" applyFill="1" applyBorder="1" applyAlignment="1" applyProtection="1">
      <alignment horizontal="center" vertical="top"/>
    </xf>
    <xf numFmtId="49" fontId="2" fillId="2" borderId="0" xfId="0" applyNumberFormat="1" applyFont="1" applyFill="1" applyAlignment="1">
      <alignment vertical="top"/>
    </xf>
    <xf numFmtId="49" fontId="13" fillId="2" borderId="1" xfId="1" applyNumberFormat="1" applyFont="1" applyFill="1" applyBorder="1" applyAlignment="1" applyProtection="1">
      <alignment horizontal="center" vertical="top" wrapText="1"/>
    </xf>
    <xf numFmtId="0" fontId="13" fillId="2" borderId="1" xfId="1" applyNumberFormat="1" applyFont="1" applyFill="1" applyBorder="1" applyAlignment="1" applyProtection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center" vertical="top" wrapText="1"/>
    </xf>
    <xf numFmtId="165" fontId="6" fillId="2" borderId="1" xfId="0" applyNumberFormat="1" applyFont="1" applyFill="1" applyBorder="1" applyAlignment="1" applyProtection="1">
      <alignment horizontal="center" vertical="top" wrapText="1"/>
    </xf>
    <xf numFmtId="0" fontId="15" fillId="2" borderId="1" xfId="5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5" fillId="2" borderId="7" xfId="2" applyNumberFormat="1" applyFont="1" applyFill="1" applyBorder="1" applyAlignment="1" applyProtection="1">
      <alignment horizontal="center" vertical="top" wrapText="1"/>
    </xf>
    <xf numFmtId="164" fontId="16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vertical="top"/>
    </xf>
    <xf numFmtId="164" fontId="0" fillId="0" borderId="0" xfId="0" applyNumberFormat="1" applyAlignment="1">
      <alignment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49" fontId="2" fillId="2" borderId="5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Fill="1" applyBorder="1" applyAlignment="1" applyProtection="1">
      <alignment horizontal="center" vertical="top"/>
    </xf>
    <xf numFmtId="0" fontId="5" fillId="2" borderId="10" xfId="0" applyNumberFormat="1" applyFont="1" applyFill="1" applyBorder="1" applyAlignment="1" applyProtection="1">
      <alignment horizontal="center" vertical="top"/>
    </xf>
    <xf numFmtId="0" fontId="5" fillId="2" borderId="11" xfId="0" applyNumberFormat="1" applyFont="1" applyFill="1" applyBorder="1" applyAlignment="1" applyProtection="1">
      <alignment horizontal="center" vertical="top"/>
    </xf>
    <xf numFmtId="164" fontId="5" fillId="2" borderId="11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165" fontId="2" fillId="2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right" vertical="top"/>
    </xf>
    <xf numFmtId="0" fontId="0" fillId="0" borderId="0" xfId="0" applyAlignment="1"/>
    <xf numFmtId="164" fontId="0" fillId="0" borderId="0" xfId="0" applyNumberFormat="1" applyAlignment="1"/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164" fontId="5" fillId="0" borderId="1" xfId="0" applyNumberFormat="1" applyFont="1" applyFill="1" applyBorder="1" applyAlignment="1" applyProtection="1">
      <alignment horizontal="right" vertical="top"/>
    </xf>
    <xf numFmtId="167" fontId="0" fillId="0" borderId="0" xfId="0" applyNumberFormat="1" applyBorder="1" applyAlignment="1">
      <alignment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164" fontId="0" fillId="0" borderId="0" xfId="0" applyNumberFormat="1" applyBorder="1" applyAlignment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164" fontId="2" fillId="0" borderId="1" xfId="0" applyNumberFormat="1" applyFont="1" applyFill="1" applyBorder="1" applyAlignment="1" applyProtection="1">
      <alignment horizontal="right" vertical="top"/>
    </xf>
    <xf numFmtId="49" fontId="5" fillId="0" borderId="10" xfId="0" applyNumberFormat="1" applyFont="1" applyFill="1" applyBorder="1" applyAlignment="1" applyProtection="1">
      <alignment vertical="top"/>
    </xf>
    <xf numFmtId="49" fontId="5" fillId="0" borderId="11" xfId="0" applyNumberFormat="1" applyFont="1" applyFill="1" applyBorder="1" applyAlignment="1" applyProtection="1">
      <alignment vertical="top"/>
    </xf>
    <xf numFmtId="0" fontId="4" fillId="0" borderId="11" xfId="0" applyNumberFormat="1" applyFont="1" applyFill="1" applyBorder="1" applyAlignment="1" applyProtection="1">
      <alignment vertical="top"/>
    </xf>
    <xf numFmtId="164" fontId="5" fillId="0" borderId="12" xfId="0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166" fontId="2" fillId="0" borderId="0" xfId="0" applyNumberFormat="1" applyFont="1" applyFill="1" applyBorder="1" applyAlignment="1" applyProtection="1">
      <alignment horizontal="center" vertical="top"/>
    </xf>
    <xf numFmtId="164" fontId="16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top"/>
    </xf>
    <xf numFmtId="49" fontId="6" fillId="2" borderId="1" xfId="3" applyNumberFormat="1" applyFont="1" applyFill="1" applyBorder="1" applyAlignment="1" applyProtection="1">
      <alignment horizontal="center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top"/>
    </xf>
    <xf numFmtId="49" fontId="18" fillId="2" borderId="1" xfId="0" applyNumberFormat="1" applyFont="1" applyFill="1" applyBorder="1" applyAlignment="1" applyProtection="1">
      <alignment horizontal="center" vertical="top"/>
    </xf>
    <xf numFmtId="0" fontId="18" fillId="2" borderId="1" xfId="0" applyNumberFormat="1" applyFont="1" applyFill="1" applyBorder="1" applyAlignment="1" applyProtection="1">
      <alignment horizontal="center" vertical="top" wrapText="1"/>
    </xf>
    <xf numFmtId="165" fontId="5" fillId="0" borderId="1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 applyFill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center" vertical="top" wrapText="1"/>
    </xf>
    <xf numFmtId="166" fontId="23" fillId="0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49" fontId="2" fillId="2" borderId="5" xfId="0" applyNumberFormat="1" applyFont="1" applyFill="1" applyBorder="1" applyAlignment="1" applyProtection="1">
      <alignment horizontal="center" vertical="top"/>
    </xf>
    <xf numFmtId="0" fontId="2" fillId="2" borderId="6" xfId="0" applyNumberFormat="1" applyFont="1" applyFill="1" applyBorder="1" applyAlignment="1" applyProtection="1">
      <alignment horizontal="center" vertical="top"/>
    </xf>
    <xf numFmtId="0" fontId="2" fillId="2" borderId="7" xfId="0" applyNumberFormat="1" applyFont="1" applyFill="1" applyBorder="1" applyAlignment="1" applyProtection="1">
      <alignment horizontal="center" vertical="top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2" fillId="2" borderId="5" xfId="0" applyNumberFormat="1" applyFont="1" applyFill="1" applyBorder="1" applyAlignment="1" applyProtection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right"/>
    </xf>
    <xf numFmtId="0" fontId="4" fillId="2" borderId="9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5" xfId="0" applyNumberFormat="1" applyFont="1" applyFill="1" applyBorder="1" applyAlignment="1" applyProtection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/>
    </xf>
    <xf numFmtId="0" fontId="0" fillId="0" borderId="0" xfId="0"/>
    <xf numFmtId="166" fontId="22" fillId="0" borderId="1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vertical="top"/>
    </xf>
    <xf numFmtId="0" fontId="22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</cellXfs>
  <cellStyles count="6">
    <cellStyle name="Денежный" xfId="2" builtinId="4"/>
    <cellStyle name="Денежный_вед. 2013" xfId="3"/>
    <cellStyle name="Обычный" xfId="0" builtinId="0"/>
    <cellStyle name="Обычный_вед. 2013" xfId="4"/>
    <cellStyle name="Обычный_вед. 2014" xfId="5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19050</xdr:colOff>
      <xdr:row>19</xdr:row>
      <xdr:rowOff>19050</xdr:rowOff>
    </xdr:to>
    <xdr:sp macro="" textlink="">
      <xdr:nvSpPr>
        <xdr:cNvPr id="2" name="Text Box 59"/>
        <xdr:cNvSpPr txBox="1">
          <a:spLocks noChangeArrowheads="1"/>
        </xdr:cNvSpPr>
      </xdr:nvSpPr>
      <xdr:spPr bwMode="auto">
        <a:xfrm>
          <a:off x="4229100" y="43243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19050</xdr:colOff>
      <xdr:row>21</xdr:row>
      <xdr:rowOff>19050</xdr:rowOff>
    </xdr:to>
    <xdr:sp macro="" textlink="">
      <xdr:nvSpPr>
        <xdr:cNvPr id="3" name="Text Box 58"/>
        <xdr:cNvSpPr txBox="1">
          <a:spLocks noChangeArrowheads="1"/>
        </xdr:cNvSpPr>
      </xdr:nvSpPr>
      <xdr:spPr bwMode="auto">
        <a:xfrm>
          <a:off x="4229100" y="43243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19050</xdr:colOff>
      <xdr:row>19</xdr:row>
      <xdr:rowOff>19050</xdr:rowOff>
    </xdr:to>
    <xdr:sp macro="" textlink="">
      <xdr:nvSpPr>
        <xdr:cNvPr id="4" name="Text Box 59"/>
        <xdr:cNvSpPr txBox="1">
          <a:spLocks noChangeArrowheads="1"/>
        </xdr:cNvSpPr>
      </xdr:nvSpPr>
      <xdr:spPr bwMode="auto">
        <a:xfrm>
          <a:off x="4229100" y="43243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19050</xdr:colOff>
      <xdr:row>21</xdr:row>
      <xdr:rowOff>19050</xdr:rowOff>
    </xdr:to>
    <xdr:sp macro="" textlink="">
      <xdr:nvSpPr>
        <xdr:cNvPr id="5" name="Text Box 58"/>
        <xdr:cNvSpPr txBox="1">
          <a:spLocks noChangeArrowheads="1"/>
        </xdr:cNvSpPr>
      </xdr:nvSpPr>
      <xdr:spPr bwMode="auto">
        <a:xfrm>
          <a:off x="4229100" y="4324350"/>
          <a:ext cx="19050" cy="0"/>
        </a:xfrm>
        <a:prstGeom prst="rect">
          <a:avLst/>
        </a:prstGeom>
        <a:solidFill>
          <a:srgbClr val="FFFFFF"/>
        </a:solidFill>
        <a:ln w="63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F6FAFB"/>
              </a:solidFill>
              <a:latin typeface="Times New Roman CYR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4"/>
  <sheetViews>
    <sheetView tabSelected="1" topLeftCell="A595" workbookViewId="0">
      <selection activeCell="G598" sqref="G598"/>
    </sheetView>
  </sheetViews>
  <sheetFormatPr defaultColWidth="8.85546875" defaultRowHeight="12"/>
  <cols>
    <col min="1" max="1" width="3.5703125" style="1" customWidth="1"/>
    <col min="2" max="2" width="3.85546875" style="1" customWidth="1"/>
    <col min="3" max="3" width="4.42578125" style="1" customWidth="1"/>
    <col min="4" max="4" width="5" style="1" customWidth="1"/>
    <col min="5" max="5" width="11.28515625" style="1" customWidth="1"/>
    <col min="6" max="6" width="4" style="1" customWidth="1"/>
    <col min="7" max="7" width="25.42578125" style="1" customWidth="1"/>
    <col min="8" max="8" width="13.42578125" style="1" customWidth="1"/>
    <col min="9" max="10" width="13.42578125" style="2" customWidth="1"/>
    <col min="11" max="11" width="13" style="2" hidden="1" customWidth="1"/>
    <col min="12" max="12" width="13.28515625" style="2" hidden="1" customWidth="1"/>
    <col min="13" max="16384" width="8.85546875" style="2"/>
  </cols>
  <sheetData>
    <row r="1" spans="1:12" ht="15" customHeight="1">
      <c r="J1" s="3" t="s">
        <v>6</v>
      </c>
    </row>
    <row r="2" spans="1:12" ht="12.75">
      <c r="G2" s="175" t="s">
        <v>7</v>
      </c>
      <c r="H2" s="175"/>
      <c r="I2" s="175"/>
      <c r="J2" s="175"/>
    </row>
    <row r="3" spans="1:12" ht="12.75">
      <c r="G3" s="175" t="s">
        <v>8</v>
      </c>
      <c r="H3" s="175"/>
      <c r="I3" s="175"/>
      <c r="J3" s="175"/>
    </row>
    <row r="4" spans="1:12" ht="15" customHeight="1">
      <c r="G4" s="190" t="s">
        <v>869</v>
      </c>
      <c r="H4" s="175"/>
      <c r="I4" s="175"/>
      <c r="J4" s="175"/>
    </row>
    <row r="5" spans="1:12" ht="15.75" customHeight="1">
      <c r="G5" s="4"/>
      <c r="H5" s="5"/>
      <c r="I5" s="5"/>
      <c r="J5" s="5"/>
    </row>
    <row r="6" spans="1:12" ht="15">
      <c r="G6" s="190" t="s">
        <v>9</v>
      </c>
      <c r="H6" s="175"/>
      <c r="I6" s="175"/>
      <c r="J6" s="175"/>
    </row>
    <row r="7" spans="1:12" ht="12.75">
      <c r="G7" s="175" t="s">
        <v>7</v>
      </c>
      <c r="H7" s="175"/>
      <c r="I7" s="175"/>
      <c r="J7" s="175"/>
    </row>
    <row r="8" spans="1:12" ht="12.75">
      <c r="G8" s="175" t="s">
        <v>8</v>
      </c>
      <c r="H8" s="175"/>
      <c r="I8" s="175"/>
      <c r="J8" s="175"/>
    </row>
    <row r="9" spans="1:12" ht="12.75">
      <c r="G9" s="175" t="s">
        <v>10</v>
      </c>
      <c r="H9" s="175"/>
      <c r="I9" s="175"/>
      <c r="J9" s="175"/>
    </row>
    <row r="10" spans="1:12" ht="15.75" customHeight="1">
      <c r="J10" s="6"/>
    </row>
    <row r="11" spans="1:12" ht="57" customHeight="1">
      <c r="A11" s="176" t="s">
        <v>866</v>
      </c>
      <c r="B11" s="176"/>
      <c r="C11" s="176"/>
      <c r="D11" s="176"/>
      <c r="E11" s="176"/>
      <c r="F11" s="176"/>
      <c r="G11" s="176"/>
      <c r="H11" s="176"/>
      <c r="I11" s="177"/>
      <c r="J11" s="177"/>
    </row>
    <row r="12" spans="1:12" ht="15">
      <c r="A12" s="178" t="s">
        <v>11</v>
      </c>
      <c r="B12" s="181" t="s">
        <v>12</v>
      </c>
      <c r="C12" s="181" t="s">
        <v>13</v>
      </c>
      <c r="D12" s="178" t="s">
        <v>14</v>
      </c>
      <c r="E12" s="182" t="s">
        <v>15</v>
      </c>
      <c r="F12" s="178" t="s">
        <v>16</v>
      </c>
      <c r="G12" s="178" t="s">
        <v>17</v>
      </c>
      <c r="H12" s="185" t="s">
        <v>18</v>
      </c>
      <c r="I12" s="186"/>
      <c r="J12" s="187"/>
    </row>
    <row r="13" spans="1:12" ht="15">
      <c r="A13" s="179"/>
      <c r="B13" s="179"/>
      <c r="C13" s="179"/>
      <c r="D13" s="179"/>
      <c r="E13" s="179"/>
      <c r="F13" s="179"/>
      <c r="G13" s="183"/>
      <c r="H13" s="188" t="s">
        <v>19</v>
      </c>
      <c r="I13" s="185" t="s">
        <v>20</v>
      </c>
      <c r="J13" s="187"/>
    </row>
    <row r="14" spans="1:12" ht="15" customHeight="1">
      <c r="A14" s="180"/>
      <c r="B14" s="180"/>
      <c r="C14" s="180"/>
      <c r="D14" s="180"/>
      <c r="E14" s="180"/>
      <c r="F14" s="180"/>
      <c r="G14" s="184"/>
      <c r="H14" s="189"/>
      <c r="I14" s="7" t="s">
        <v>21</v>
      </c>
      <c r="J14" s="7" t="s">
        <v>22</v>
      </c>
    </row>
    <row r="15" spans="1:12">
      <c r="A15" s="8">
        <v>1</v>
      </c>
      <c r="B15" s="9">
        <v>2</v>
      </c>
      <c r="C15" s="9" t="s">
        <v>23</v>
      </c>
      <c r="D15" s="9" t="s">
        <v>0</v>
      </c>
      <c r="E15" s="9" t="s">
        <v>1</v>
      </c>
      <c r="F15" s="9" t="s">
        <v>2</v>
      </c>
      <c r="G15" s="8">
        <v>7</v>
      </c>
      <c r="H15" s="10">
        <v>8</v>
      </c>
      <c r="I15" s="11">
        <v>9</v>
      </c>
      <c r="J15" s="11">
        <v>10</v>
      </c>
    </row>
    <row r="16" spans="1:12" ht="48">
      <c r="A16" s="12">
        <v>1</v>
      </c>
      <c r="B16" s="12">
        <v>601</v>
      </c>
      <c r="C16" s="8"/>
      <c r="D16" s="8"/>
      <c r="E16" s="8"/>
      <c r="F16" s="8"/>
      <c r="G16" s="13" t="s">
        <v>24</v>
      </c>
      <c r="H16" s="14">
        <f>H17+H191+H202+H246+H365+H588+H681+H787+H854+H904</f>
        <v>2001362.9180000001</v>
      </c>
      <c r="I16" s="14">
        <f>I17+I191+I202+I246+I365+I588+I681+I787+I854+I904</f>
        <v>1068037.544</v>
      </c>
      <c r="J16" s="14">
        <f>J17+J191+J202+J246+J365+J588+J681+J787+J854+J904</f>
        <v>933312.86</v>
      </c>
      <c r="K16" s="2">
        <v>1713729.2930000001</v>
      </c>
      <c r="L16" s="15">
        <f>H16-K16</f>
        <v>287633.625</v>
      </c>
    </row>
    <row r="17" spans="1:10" ht="24">
      <c r="A17" s="8"/>
      <c r="B17" s="12"/>
      <c r="C17" s="12" t="s">
        <v>25</v>
      </c>
      <c r="D17" s="12" t="s">
        <v>26</v>
      </c>
      <c r="E17" s="8"/>
      <c r="F17" s="8"/>
      <c r="G17" s="13" t="s">
        <v>27</v>
      </c>
      <c r="H17" s="14">
        <f>H18+H46+H80+H98+H104+H33+H87</f>
        <v>211455.12100000001</v>
      </c>
      <c r="I17" s="14">
        <f t="shared" ref="I17:J17" si="0">I18+I46+I80+I98+I104+I33+I87</f>
        <v>129269.147</v>
      </c>
      <c r="J17" s="14">
        <f t="shared" si="0"/>
        <v>129405.84700000001</v>
      </c>
    </row>
    <row r="18" spans="1:10" ht="72">
      <c r="A18" s="8"/>
      <c r="B18" s="12"/>
      <c r="C18" s="16" t="s">
        <v>25</v>
      </c>
      <c r="D18" s="16" t="s">
        <v>28</v>
      </c>
      <c r="E18" s="17"/>
      <c r="F18" s="17"/>
      <c r="G18" s="18" t="s">
        <v>29</v>
      </c>
      <c r="H18" s="19">
        <f>H19+H27</f>
        <v>3309.2129999999997</v>
      </c>
      <c r="I18" s="19">
        <f t="shared" ref="I18:J18" si="1">I19+I27</f>
        <v>3053.6660000000002</v>
      </c>
      <c r="J18" s="19">
        <f t="shared" si="1"/>
        <v>3053.6660000000002</v>
      </c>
    </row>
    <row r="19" spans="1:10" ht="15.75" customHeight="1">
      <c r="A19" s="8"/>
      <c r="B19" s="12"/>
      <c r="C19" s="17" t="s">
        <v>25</v>
      </c>
      <c r="D19" s="17" t="s">
        <v>28</v>
      </c>
      <c r="E19" s="17" t="s">
        <v>30</v>
      </c>
      <c r="F19" s="20"/>
      <c r="G19" s="21" t="s">
        <v>31</v>
      </c>
      <c r="H19" s="22">
        <f t="shared" ref="H19:J19" si="2">H20</f>
        <v>3109.2129999999997</v>
      </c>
      <c r="I19" s="22">
        <f t="shared" si="2"/>
        <v>3053.6660000000002</v>
      </c>
      <c r="J19" s="22">
        <f t="shared" si="2"/>
        <v>3053.6660000000002</v>
      </c>
    </row>
    <row r="20" spans="1:10" ht="24">
      <c r="A20" s="8"/>
      <c r="B20" s="12"/>
      <c r="C20" s="9" t="s">
        <v>25</v>
      </c>
      <c r="D20" s="9" t="s">
        <v>28</v>
      </c>
      <c r="E20" s="9" t="s">
        <v>32</v>
      </c>
      <c r="F20" s="8"/>
      <c r="G20" s="7" t="s">
        <v>33</v>
      </c>
      <c r="H20" s="23">
        <f>H22</f>
        <v>3109.2129999999997</v>
      </c>
      <c r="I20" s="23">
        <f>I22</f>
        <v>3053.6660000000002</v>
      </c>
      <c r="J20" s="23">
        <f>J22</f>
        <v>3053.6660000000002</v>
      </c>
    </row>
    <row r="21" spans="1:10" ht="36">
      <c r="A21" s="8"/>
      <c r="B21" s="12"/>
      <c r="C21" s="9" t="s">
        <v>25</v>
      </c>
      <c r="D21" s="9" t="s">
        <v>28</v>
      </c>
      <c r="E21" s="24" t="s">
        <v>34</v>
      </c>
      <c r="F21" s="8"/>
      <c r="G21" s="7" t="s">
        <v>35</v>
      </c>
      <c r="H21" s="23">
        <f>H22</f>
        <v>3109.2129999999997</v>
      </c>
      <c r="I21" s="23">
        <f t="shared" ref="I21:J21" si="3">I22</f>
        <v>3053.6660000000002</v>
      </c>
      <c r="J21" s="23">
        <f t="shared" si="3"/>
        <v>3053.6660000000002</v>
      </c>
    </row>
    <row r="22" spans="1:10" ht="36">
      <c r="A22" s="8"/>
      <c r="B22" s="12"/>
      <c r="C22" s="9" t="s">
        <v>25</v>
      </c>
      <c r="D22" s="9" t="s">
        <v>28</v>
      </c>
      <c r="E22" s="9" t="s">
        <v>36</v>
      </c>
      <c r="F22" s="8"/>
      <c r="G22" s="7" t="s">
        <v>37</v>
      </c>
      <c r="H22" s="23">
        <f>H24+H25+H26</f>
        <v>3109.2129999999997</v>
      </c>
      <c r="I22" s="23">
        <f>I24+I25+I26</f>
        <v>3053.6660000000002</v>
      </c>
      <c r="J22" s="23">
        <f>J24+J25+J26</f>
        <v>3053.6660000000002</v>
      </c>
    </row>
    <row r="23" spans="1:10" ht="120">
      <c r="A23" s="8"/>
      <c r="B23" s="12"/>
      <c r="C23" s="9" t="s">
        <v>25</v>
      </c>
      <c r="D23" s="9" t="s">
        <v>28</v>
      </c>
      <c r="E23" s="9" t="s">
        <v>36</v>
      </c>
      <c r="F23" s="25" t="s">
        <v>38</v>
      </c>
      <c r="G23" s="26" t="s">
        <v>39</v>
      </c>
      <c r="H23" s="23">
        <f>H24+H25+H26</f>
        <v>3109.2129999999997</v>
      </c>
      <c r="I23" s="23">
        <f>I24+I25+I26</f>
        <v>3053.6660000000002</v>
      </c>
      <c r="J23" s="23">
        <f>J24+J25+J26</f>
        <v>3053.6660000000002</v>
      </c>
    </row>
    <row r="24" spans="1:10" ht="15" customHeight="1">
      <c r="A24" s="8"/>
      <c r="B24" s="12"/>
      <c r="C24" s="9" t="s">
        <v>25</v>
      </c>
      <c r="D24" s="9" t="s">
        <v>28</v>
      </c>
      <c r="E24" s="9" t="s">
        <v>36</v>
      </c>
      <c r="F24" s="27" t="s">
        <v>40</v>
      </c>
      <c r="G24" s="28" t="s">
        <v>41</v>
      </c>
      <c r="H24" s="23">
        <v>1668.029</v>
      </c>
      <c r="I24" s="23">
        <v>1625.366</v>
      </c>
      <c r="J24" s="23">
        <v>1625.366</v>
      </c>
    </row>
    <row r="25" spans="1:10" ht="60">
      <c r="A25" s="8"/>
      <c r="B25" s="12"/>
      <c r="C25" s="9" t="s">
        <v>25</v>
      </c>
      <c r="D25" s="9" t="s">
        <v>28</v>
      </c>
      <c r="E25" s="9" t="s">
        <v>36</v>
      </c>
      <c r="F25" s="27" t="s">
        <v>42</v>
      </c>
      <c r="G25" s="28" t="s">
        <v>43</v>
      </c>
      <c r="H25" s="23">
        <v>720</v>
      </c>
      <c r="I25" s="23">
        <v>720</v>
      </c>
      <c r="J25" s="23">
        <v>720</v>
      </c>
    </row>
    <row r="26" spans="1:10" ht="72">
      <c r="A26" s="8"/>
      <c r="B26" s="12"/>
      <c r="C26" s="9" t="s">
        <v>25</v>
      </c>
      <c r="D26" s="9" t="s">
        <v>28</v>
      </c>
      <c r="E26" s="9" t="s">
        <v>36</v>
      </c>
      <c r="F26" s="27">
        <v>129</v>
      </c>
      <c r="G26" s="28" t="s">
        <v>44</v>
      </c>
      <c r="H26" s="23">
        <v>721.18399999999997</v>
      </c>
      <c r="I26" s="23">
        <v>708.3</v>
      </c>
      <c r="J26" s="23">
        <v>708.3</v>
      </c>
    </row>
    <row r="27" spans="1:10" ht="24">
      <c r="A27" s="8"/>
      <c r="B27" s="12"/>
      <c r="C27" s="9" t="s">
        <v>25</v>
      </c>
      <c r="D27" s="9" t="s">
        <v>28</v>
      </c>
      <c r="E27" s="9" t="s">
        <v>45</v>
      </c>
      <c r="F27" s="8"/>
      <c r="G27" s="7" t="s">
        <v>46</v>
      </c>
      <c r="H27" s="23">
        <f>H28</f>
        <v>200</v>
      </c>
      <c r="I27" s="23">
        <f>I28</f>
        <v>0</v>
      </c>
      <c r="J27" s="23">
        <f>J28</f>
        <v>0</v>
      </c>
    </row>
    <row r="28" spans="1:10" ht="60">
      <c r="A28" s="8"/>
      <c r="B28" s="12"/>
      <c r="C28" s="9" t="s">
        <v>25</v>
      </c>
      <c r="D28" s="9" t="s">
        <v>28</v>
      </c>
      <c r="E28" s="9" t="s">
        <v>47</v>
      </c>
      <c r="F28" s="8"/>
      <c r="G28" s="7" t="s">
        <v>48</v>
      </c>
      <c r="H28" s="23">
        <f>H29</f>
        <v>200</v>
      </c>
      <c r="I28" s="23">
        <f t="shared" ref="I28:J29" si="4">I29</f>
        <v>0</v>
      </c>
      <c r="J28" s="23">
        <f t="shared" si="4"/>
        <v>0</v>
      </c>
    </row>
    <row r="29" spans="1:10" ht="24">
      <c r="A29" s="8"/>
      <c r="B29" s="12"/>
      <c r="C29" s="9" t="s">
        <v>25</v>
      </c>
      <c r="D29" s="9" t="s">
        <v>28</v>
      </c>
      <c r="E29" s="9" t="s">
        <v>49</v>
      </c>
      <c r="F29" s="8"/>
      <c r="G29" s="7" t="s">
        <v>50</v>
      </c>
      <c r="H29" s="23">
        <f>H30</f>
        <v>200</v>
      </c>
      <c r="I29" s="23">
        <f t="shared" si="4"/>
        <v>0</v>
      </c>
      <c r="J29" s="23">
        <f t="shared" si="4"/>
        <v>0</v>
      </c>
    </row>
    <row r="30" spans="1:10" ht="120">
      <c r="A30" s="8"/>
      <c r="B30" s="12"/>
      <c r="C30" s="9" t="s">
        <v>25</v>
      </c>
      <c r="D30" s="9" t="s">
        <v>28</v>
      </c>
      <c r="E30" s="9" t="s">
        <v>49</v>
      </c>
      <c r="F30" s="25" t="s">
        <v>38</v>
      </c>
      <c r="G30" s="26" t="s">
        <v>39</v>
      </c>
      <c r="H30" s="23">
        <f>H31+H32</f>
        <v>200</v>
      </c>
      <c r="I30" s="23">
        <f t="shared" ref="I30:J30" si="5">I31+I32</f>
        <v>0</v>
      </c>
      <c r="J30" s="23">
        <f t="shared" si="5"/>
        <v>0</v>
      </c>
    </row>
    <row r="31" spans="1:10" ht="36">
      <c r="A31" s="8"/>
      <c r="B31" s="12"/>
      <c r="C31" s="9" t="s">
        <v>25</v>
      </c>
      <c r="D31" s="9" t="s">
        <v>28</v>
      </c>
      <c r="E31" s="9" t="s">
        <v>49</v>
      </c>
      <c r="F31" s="27" t="s">
        <v>40</v>
      </c>
      <c r="G31" s="28" t="s">
        <v>41</v>
      </c>
      <c r="H31" s="23">
        <v>153.61000000000001</v>
      </c>
      <c r="I31" s="23">
        <v>0</v>
      </c>
      <c r="J31" s="23">
        <v>0</v>
      </c>
    </row>
    <row r="32" spans="1:10" ht="72">
      <c r="A32" s="8"/>
      <c r="B32" s="12"/>
      <c r="C32" s="9" t="s">
        <v>25</v>
      </c>
      <c r="D32" s="9" t="s">
        <v>28</v>
      </c>
      <c r="E32" s="9" t="s">
        <v>49</v>
      </c>
      <c r="F32" s="27">
        <v>129</v>
      </c>
      <c r="G32" s="28" t="s">
        <v>44</v>
      </c>
      <c r="H32" s="23">
        <v>46.39</v>
      </c>
      <c r="I32" s="23">
        <v>0</v>
      </c>
      <c r="J32" s="23">
        <v>0</v>
      </c>
    </row>
    <row r="33" spans="1:12" ht="96">
      <c r="A33" s="8"/>
      <c r="B33" s="12"/>
      <c r="C33" s="29" t="s">
        <v>25</v>
      </c>
      <c r="D33" s="29" t="s">
        <v>51</v>
      </c>
      <c r="E33" s="16"/>
      <c r="F33" s="29"/>
      <c r="G33" s="18" t="s">
        <v>52</v>
      </c>
      <c r="H33" s="14">
        <f>H34</f>
        <v>2651.38</v>
      </c>
      <c r="I33" s="14">
        <f t="shared" ref="I33:J36" si="6">I34</f>
        <v>0</v>
      </c>
      <c r="J33" s="14">
        <f t="shared" si="6"/>
        <v>0</v>
      </c>
    </row>
    <row r="34" spans="1:12" ht="15" customHeight="1">
      <c r="A34" s="8"/>
      <c r="B34" s="12"/>
      <c r="C34" s="17" t="s">
        <v>25</v>
      </c>
      <c r="D34" s="17" t="s">
        <v>51</v>
      </c>
      <c r="E34" s="17" t="s">
        <v>30</v>
      </c>
      <c r="F34" s="20"/>
      <c r="G34" s="21" t="s">
        <v>31</v>
      </c>
      <c r="H34" s="22">
        <f>H35</f>
        <v>2651.38</v>
      </c>
      <c r="I34" s="22">
        <f t="shared" si="6"/>
        <v>0</v>
      </c>
      <c r="J34" s="22">
        <f t="shared" si="6"/>
        <v>0</v>
      </c>
    </row>
    <row r="35" spans="1:12" ht="15" customHeight="1">
      <c r="A35" s="8"/>
      <c r="B35" s="12"/>
      <c r="C35" s="9" t="s">
        <v>25</v>
      </c>
      <c r="D35" s="9" t="s">
        <v>51</v>
      </c>
      <c r="E35" s="9" t="s">
        <v>32</v>
      </c>
      <c r="F35" s="8"/>
      <c r="G35" s="7" t="s">
        <v>33</v>
      </c>
      <c r="H35" s="23">
        <f>H36</f>
        <v>2651.38</v>
      </c>
      <c r="I35" s="23">
        <f t="shared" si="6"/>
        <v>0</v>
      </c>
      <c r="J35" s="23">
        <f t="shared" si="6"/>
        <v>0</v>
      </c>
    </row>
    <row r="36" spans="1:12" ht="36">
      <c r="A36" s="8"/>
      <c r="B36" s="12"/>
      <c r="C36" s="9" t="s">
        <v>25</v>
      </c>
      <c r="D36" s="9" t="s">
        <v>51</v>
      </c>
      <c r="E36" s="24" t="s">
        <v>34</v>
      </c>
      <c r="F36" s="8"/>
      <c r="G36" s="7" t="s">
        <v>35</v>
      </c>
      <c r="H36" s="23">
        <f>H37</f>
        <v>2651.38</v>
      </c>
      <c r="I36" s="23">
        <f t="shared" si="6"/>
        <v>0</v>
      </c>
      <c r="J36" s="23">
        <f t="shared" si="6"/>
        <v>0</v>
      </c>
    </row>
    <row r="37" spans="1:12" ht="48">
      <c r="A37" s="8"/>
      <c r="B37" s="12"/>
      <c r="C37" s="9" t="s">
        <v>25</v>
      </c>
      <c r="D37" s="9" t="s">
        <v>51</v>
      </c>
      <c r="E37" s="9" t="s">
        <v>53</v>
      </c>
      <c r="F37" s="27"/>
      <c r="G37" s="28" t="s">
        <v>54</v>
      </c>
      <c r="H37" s="23">
        <f>H38+H42+H44</f>
        <v>2651.38</v>
      </c>
      <c r="I37" s="23">
        <f>I38</f>
        <v>0</v>
      </c>
      <c r="J37" s="23">
        <f>J38</f>
        <v>0</v>
      </c>
    </row>
    <row r="38" spans="1:12" ht="120">
      <c r="A38" s="8"/>
      <c r="B38" s="12"/>
      <c r="C38" s="9" t="s">
        <v>25</v>
      </c>
      <c r="D38" s="9" t="s">
        <v>51</v>
      </c>
      <c r="E38" s="9" t="s">
        <v>53</v>
      </c>
      <c r="F38" s="25" t="s">
        <v>38</v>
      </c>
      <c r="G38" s="26" t="s">
        <v>39</v>
      </c>
      <c r="H38" s="23">
        <f>H39+H41+H40</f>
        <v>2382.1960000000004</v>
      </c>
      <c r="I38" s="23">
        <f t="shared" ref="I38:J38" si="7">I39+I41+I40</f>
        <v>0</v>
      </c>
      <c r="J38" s="23">
        <f t="shared" si="7"/>
        <v>0</v>
      </c>
    </row>
    <row r="39" spans="1:12" ht="36">
      <c r="A39" s="8"/>
      <c r="B39" s="12"/>
      <c r="C39" s="9" t="s">
        <v>25</v>
      </c>
      <c r="D39" s="9" t="s">
        <v>51</v>
      </c>
      <c r="E39" s="9" t="s">
        <v>53</v>
      </c>
      <c r="F39" s="27" t="s">
        <v>40</v>
      </c>
      <c r="G39" s="28" t="s">
        <v>41</v>
      </c>
      <c r="H39" s="23">
        <v>1055.8800000000001</v>
      </c>
      <c r="I39" s="23">
        <v>0</v>
      </c>
      <c r="J39" s="23">
        <v>0</v>
      </c>
    </row>
    <row r="40" spans="1:12" ht="60">
      <c r="A40" s="8"/>
      <c r="B40" s="12"/>
      <c r="C40" s="9" t="s">
        <v>25</v>
      </c>
      <c r="D40" s="9" t="s">
        <v>51</v>
      </c>
      <c r="E40" s="9" t="s">
        <v>53</v>
      </c>
      <c r="F40" s="27" t="s">
        <v>42</v>
      </c>
      <c r="G40" s="28" t="s">
        <v>43</v>
      </c>
      <c r="H40" s="23">
        <v>835.28200000000004</v>
      </c>
      <c r="I40" s="23">
        <v>0</v>
      </c>
      <c r="J40" s="23">
        <v>0</v>
      </c>
    </row>
    <row r="41" spans="1:12" ht="72">
      <c r="A41" s="8"/>
      <c r="B41" s="12"/>
      <c r="C41" s="9" t="s">
        <v>25</v>
      </c>
      <c r="D41" s="9" t="s">
        <v>51</v>
      </c>
      <c r="E41" s="9" t="s">
        <v>53</v>
      </c>
      <c r="F41" s="27">
        <v>129</v>
      </c>
      <c r="G41" s="28" t="s">
        <v>44</v>
      </c>
      <c r="H41" s="23">
        <v>491.03399999999999</v>
      </c>
      <c r="I41" s="23">
        <v>0</v>
      </c>
      <c r="J41" s="23">
        <v>0</v>
      </c>
    </row>
    <row r="42" spans="1:12" ht="48">
      <c r="A42" s="8"/>
      <c r="B42" s="12"/>
      <c r="C42" s="9" t="s">
        <v>25</v>
      </c>
      <c r="D42" s="9" t="s">
        <v>51</v>
      </c>
      <c r="E42" s="9" t="s">
        <v>53</v>
      </c>
      <c r="F42" s="25" t="s">
        <v>55</v>
      </c>
      <c r="G42" s="26" t="s">
        <v>56</v>
      </c>
      <c r="H42" s="23">
        <f>H43</f>
        <v>0.64500000000000002</v>
      </c>
      <c r="I42" s="23">
        <f t="shared" ref="I42:J42" si="8">I43</f>
        <v>0</v>
      </c>
      <c r="J42" s="23">
        <f t="shared" si="8"/>
        <v>0</v>
      </c>
    </row>
    <row r="43" spans="1:12" ht="24">
      <c r="A43" s="8"/>
      <c r="B43" s="12"/>
      <c r="C43" s="9" t="s">
        <v>25</v>
      </c>
      <c r="D43" s="9" t="s">
        <v>51</v>
      </c>
      <c r="E43" s="9" t="s">
        <v>53</v>
      </c>
      <c r="F43" s="8" t="s">
        <v>57</v>
      </c>
      <c r="G43" s="7" t="s">
        <v>58</v>
      </c>
      <c r="H43" s="23">
        <v>0.64500000000000002</v>
      </c>
      <c r="I43" s="23">
        <v>0</v>
      </c>
      <c r="J43" s="23">
        <v>0</v>
      </c>
    </row>
    <row r="44" spans="1:12" ht="24">
      <c r="A44" s="8"/>
      <c r="B44" s="12"/>
      <c r="C44" s="9" t="s">
        <v>25</v>
      </c>
      <c r="D44" s="9" t="s">
        <v>51</v>
      </c>
      <c r="E44" s="9" t="s">
        <v>53</v>
      </c>
      <c r="F44" s="8">
        <v>300</v>
      </c>
      <c r="G44" s="7" t="s">
        <v>59</v>
      </c>
      <c r="H44" s="23">
        <f>H45</f>
        <v>268.53899999999999</v>
      </c>
      <c r="I44" s="23">
        <f t="shared" ref="I44:J44" si="9">I45</f>
        <v>0</v>
      </c>
      <c r="J44" s="23">
        <f t="shared" si="9"/>
        <v>0</v>
      </c>
    </row>
    <row r="45" spans="1:12" ht="60">
      <c r="A45" s="8"/>
      <c r="B45" s="12"/>
      <c r="C45" s="9" t="s">
        <v>25</v>
      </c>
      <c r="D45" s="9" t="s">
        <v>51</v>
      </c>
      <c r="E45" s="9" t="s">
        <v>53</v>
      </c>
      <c r="F45" s="8">
        <v>321</v>
      </c>
      <c r="G45" s="7" t="s">
        <v>60</v>
      </c>
      <c r="H45" s="23">
        <v>268.53899999999999</v>
      </c>
      <c r="I45" s="23">
        <v>0</v>
      </c>
      <c r="J45" s="23">
        <v>0</v>
      </c>
    </row>
    <row r="46" spans="1:12" ht="84">
      <c r="A46" s="8"/>
      <c r="B46" s="8"/>
      <c r="C46" s="29" t="s">
        <v>25</v>
      </c>
      <c r="D46" s="29" t="s">
        <v>61</v>
      </c>
      <c r="E46" s="29"/>
      <c r="F46" s="29"/>
      <c r="G46" s="18" t="s">
        <v>62</v>
      </c>
      <c r="H46" s="19">
        <f>H47+H74</f>
        <v>88409.537000000011</v>
      </c>
      <c r="I46" s="19">
        <f t="shared" ref="I46:J46" si="10">I47+I74</f>
        <v>61890.517</v>
      </c>
      <c r="J46" s="19">
        <f t="shared" si="10"/>
        <v>61890.517</v>
      </c>
      <c r="K46" s="2">
        <v>102472.447</v>
      </c>
      <c r="L46" s="15">
        <f>K46-H46</f>
        <v>14062.909999999989</v>
      </c>
    </row>
    <row r="47" spans="1:12" ht="60">
      <c r="A47" s="8"/>
      <c r="B47" s="8"/>
      <c r="C47" s="20" t="s">
        <v>25</v>
      </c>
      <c r="D47" s="20" t="s">
        <v>61</v>
      </c>
      <c r="E47" s="17" t="s">
        <v>30</v>
      </c>
      <c r="F47" s="20"/>
      <c r="G47" s="21" t="s">
        <v>31</v>
      </c>
      <c r="H47" s="22">
        <f t="shared" ref="H47:J48" si="11">H48</f>
        <v>87730.537000000011</v>
      </c>
      <c r="I47" s="22">
        <f t="shared" si="11"/>
        <v>61890.517</v>
      </c>
      <c r="J47" s="22">
        <f t="shared" si="11"/>
        <v>61890.517</v>
      </c>
      <c r="K47" s="2">
        <v>97074.106</v>
      </c>
      <c r="L47" s="15">
        <f>K47-H47</f>
        <v>9343.5689999999886</v>
      </c>
    </row>
    <row r="48" spans="1:12" ht="24">
      <c r="A48" s="8"/>
      <c r="B48" s="8"/>
      <c r="C48" s="8" t="s">
        <v>25</v>
      </c>
      <c r="D48" s="8" t="s">
        <v>61</v>
      </c>
      <c r="E48" s="9" t="s">
        <v>32</v>
      </c>
      <c r="F48" s="8"/>
      <c r="G48" s="7" t="s">
        <v>33</v>
      </c>
      <c r="H48" s="23">
        <f t="shared" si="11"/>
        <v>87730.537000000011</v>
      </c>
      <c r="I48" s="23">
        <f t="shared" si="11"/>
        <v>61890.517</v>
      </c>
      <c r="J48" s="23">
        <f t="shared" si="11"/>
        <v>61890.517</v>
      </c>
    </row>
    <row r="49" spans="1:10" ht="36">
      <c r="A49" s="8"/>
      <c r="B49" s="8"/>
      <c r="C49" s="8" t="s">
        <v>25</v>
      </c>
      <c r="D49" s="8" t="s">
        <v>61</v>
      </c>
      <c r="E49" s="24" t="s">
        <v>34</v>
      </c>
      <c r="F49" s="8"/>
      <c r="G49" s="7" t="s">
        <v>35</v>
      </c>
      <c r="H49" s="23">
        <f>H50+H61+H67</f>
        <v>87730.537000000011</v>
      </c>
      <c r="I49" s="23">
        <f>I50+I61+I67</f>
        <v>61890.517</v>
      </c>
      <c r="J49" s="23">
        <f>J50+J61+J67</f>
        <v>61890.517</v>
      </c>
    </row>
    <row r="50" spans="1:10" ht="36">
      <c r="A50" s="8"/>
      <c r="B50" s="8"/>
      <c r="C50" s="8" t="s">
        <v>25</v>
      </c>
      <c r="D50" s="8" t="s">
        <v>61</v>
      </c>
      <c r="E50" s="30" t="s">
        <v>63</v>
      </c>
      <c r="F50" s="8"/>
      <c r="G50" s="7" t="s">
        <v>64</v>
      </c>
      <c r="H50" s="23">
        <f>H51+H55+H57+H59</f>
        <v>45485.274000000005</v>
      </c>
      <c r="I50" s="23">
        <f t="shared" ref="I50:J50" si="12">I51+I55+I57+I59</f>
        <v>45690.781000000003</v>
      </c>
      <c r="J50" s="23">
        <f t="shared" si="12"/>
        <v>45690.781000000003</v>
      </c>
    </row>
    <row r="51" spans="1:10" ht="120">
      <c r="A51" s="8"/>
      <c r="B51" s="8"/>
      <c r="C51" s="8" t="s">
        <v>25</v>
      </c>
      <c r="D51" s="8" t="s">
        <v>61</v>
      </c>
      <c r="E51" s="30" t="s">
        <v>63</v>
      </c>
      <c r="F51" s="25" t="s">
        <v>38</v>
      </c>
      <c r="G51" s="26" t="s">
        <v>39</v>
      </c>
      <c r="H51" s="23">
        <f>H52+H53+H54</f>
        <v>45105.357000000004</v>
      </c>
      <c r="I51" s="23">
        <f t="shared" ref="I51:J51" si="13">I52+I53+I54</f>
        <v>44727.303</v>
      </c>
      <c r="J51" s="23">
        <f t="shared" si="13"/>
        <v>44727.303</v>
      </c>
    </row>
    <row r="52" spans="1:10" ht="36">
      <c r="A52" s="8"/>
      <c r="B52" s="8"/>
      <c r="C52" s="8" t="s">
        <v>25</v>
      </c>
      <c r="D52" s="8" t="s">
        <v>61</v>
      </c>
      <c r="E52" s="30" t="s">
        <v>63</v>
      </c>
      <c r="F52" s="27" t="s">
        <v>40</v>
      </c>
      <c r="G52" s="28" t="s">
        <v>41</v>
      </c>
      <c r="H52" s="23">
        <v>28676.222000000002</v>
      </c>
      <c r="I52" s="23">
        <v>28166.668000000001</v>
      </c>
      <c r="J52" s="23">
        <v>28166.668000000001</v>
      </c>
    </row>
    <row r="53" spans="1:10" ht="60">
      <c r="A53" s="8"/>
      <c r="B53" s="8"/>
      <c r="C53" s="8" t="s">
        <v>25</v>
      </c>
      <c r="D53" s="8" t="s">
        <v>61</v>
      </c>
      <c r="E53" s="30" t="s">
        <v>63</v>
      </c>
      <c r="F53" s="27" t="s">
        <v>42</v>
      </c>
      <c r="G53" s="28" t="s">
        <v>43</v>
      </c>
      <c r="H53" s="23">
        <v>6067.9</v>
      </c>
      <c r="I53" s="23">
        <v>6186.1</v>
      </c>
      <c r="J53" s="23">
        <v>6186.1</v>
      </c>
    </row>
    <row r="54" spans="1:10" ht="72">
      <c r="A54" s="8"/>
      <c r="B54" s="8"/>
      <c r="C54" s="8" t="s">
        <v>25</v>
      </c>
      <c r="D54" s="8" t="s">
        <v>61</v>
      </c>
      <c r="E54" s="30" t="s">
        <v>63</v>
      </c>
      <c r="F54" s="27">
        <v>129</v>
      </c>
      <c r="G54" s="28" t="s">
        <v>44</v>
      </c>
      <c r="H54" s="23">
        <v>10361.235000000001</v>
      </c>
      <c r="I54" s="23">
        <v>10374.535</v>
      </c>
      <c r="J54" s="23">
        <v>10374.535</v>
      </c>
    </row>
    <row r="55" spans="1:10" ht="48">
      <c r="A55" s="8"/>
      <c r="B55" s="8"/>
      <c r="C55" s="8" t="s">
        <v>25</v>
      </c>
      <c r="D55" s="8" t="s">
        <v>61</v>
      </c>
      <c r="E55" s="30" t="s">
        <v>63</v>
      </c>
      <c r="F55" s="25" t="s">
        <v>55</v>
      </c>
      <c r="G55" s="26" t="s">
        <v>56</v>
      </c>
      <c r="H55" s="23">
        <f>H56</f>
        <v>370.45100000000002</v>
      </c>
      <c r="I55" s="23">
        <f>I56</f>
        <v>963.47799999999995</v>
      </c>
      <c r="J55" s="23">
        <f>J56</f>
        <v>963.47799999999995</v>
      </c>
    </row>
    <row r="56" spans="1:10" ht="24">
      <c r="A56" s="8"/>
      <c r="B56" s="8"/>
      <c r="C56" s="8" t="s">
        <v>25</v>
      </c>
      <c r="D56" s="8" t="s">
        <v>61</v>
      </c>
      <c r="E56" s="30" t="s">
        <v>63</v>
      </c>
      <c r="F56" s="8" t="s">
        <v>57</v>
      </c>
      <c r="G56" s="7" t="s">
        <v>58</v>
      </c>
      <c r="H56" s="23">
        <v>370.45100000000002</v>
      </c>
      <c r="I56" s="23">
        <v>963.47799999999995</v>
      </c>
      <c r="J56" s="23">
        <v>963.47799999999995</v>
      </c>
    </row>
    <row r="57" spans="1:10" ht="24">
      <c r="A57" s="8"/>
      <c r="B57" s="8"/>
      <c r="C57" s="8" t="s">
        <v>25</v>
      </c>
      <c r="D57" s="8" t="s">
        <v>61</v>
      </c>
      <c r="E57" s="30" t="s">
        <v>63</v>
      </c>
      <c r="F57" s="8">
        <v>300</v>
      </c>
      <c r="G57" s="7" t="s">
        <v>59</v>
      </c>
      <c r="H57" s="31">
        <f>H58</f>
        <v>9.4559999999999995</v>
      </c>
      <c r="I57" s="31">
        <f t="shared" ref="I57:J57" si="14">I58</f>
        <v>0</v>
      </c>
      <c r="J57" s="31">
        <f t="shared" si="14"/>
        <v>0</v>
      </c>
    </row>
    <row r="58" spans="1:10" ht="60">
      <c r="A58" s="8"/>
      <c r="B58" s="8"/>
      <c r="C58" s="8" t="s">
        <v>25</v>
      </c>
      <c r="D58" s="8" t="s">
        <v>61</v>
      </c>
      <c r="E58" s="30" t="s">
        <v>63</v>
      </c>
      <c r="F58" s="8">
        <v>321</v>
      </c>
      <c r="G58" s="7" t="s">
        <v>60</v>
      </c>
      <c r="H58" s="31">
        <v>9.4559999999999995</v>
      </c>
      <c r="I58" s="31">
        <v>0</v>
      </c>
      <c r="J58" s="31">
        <v>0</v>
      </c>
    </row>
    <row r="59" spans="1:10" ht="24">
      <c r="A59" s="8"/>
      <c r="B59" s="8"/>
      <c r="C59" s="8" t="s">
        <v>25</v>
      </c>
      <c r="D59" s="8" t="s">
        <v>61</v>
      </c>
      <c r="E59" s="30" t="s">
        <v>63</v>
      </c>
      <c r="F59" s="8">
        <v>800</v>
      </c>
      <c r="G59" s="7" t="s">
        <v>84</v>
      </c>
      <c r="H59" s="31">
        <f>H60</f>
        <v>0.01</v>
      </c>
      <c r="I59" s="31">
        <f t="shared" ref="I59:J59" si="15">I60</f>
        <v>0</v>
      </c>
      <c r="J59" s="31">
        <f t="shared" si="15"/>
        <v>0</v>
      </c>
    </row>
    <row r="60" spans="1:10">
      <c r="A60" s="8"/>
      <c r="B60" s="8"/>
      <c r="C60" s="8" t="s">
        <v>25</v>
      </c>
      <c r="D60" s="8" t="s">
        <v>61</v>
      </c>
      <c r="E60" s="30" t="s">
        <v>63</v>
      </c>
      <c r="F60" s="8">
        <v>853</v>
      </c>
      <c r="G60" s="7" t="s">
        <v>104</v>
      </c>
      <c r="H60" s="31">
        <v>0.01</v>
      </c>
      <c r="I60" s="31">
        <v>0</v>
      </c>
      <c r="J60" s="31">
        <v>0</v>
      </c>
    </row>
    <row r="61" spans="1:10" ht="72">
      <c r="A61" s="8"/>
      <c r="B61" s="8"/>
      <c r="C61" s="8" t="s">
        <v>25</v>
      </c>
      <c r="D61" s="8" t="s">
        <v>61</v>
      </c>
      <c r="E61" s="9" t="s">
        <v>65</v>
      </c>
      <c r="F61" s="27"/>
      <c r="G61" s="28" t="s">
        <v>66</v>
      </c>
      <c r="H61" s="23">
        <f>H62+H65</f>
        <v>16863.378000000001</v>
      </c>
      <c r="I61" s="23">
        <f t="shared" ref="I61:J61" si="16">I62+I65</f>
        <v>16199.735999999999</v>
      </c>
      <c r="J61" s="23">
        <f t="shared" si="16"/>
        <v>16199.735999999999</v>
      </c>
    </row>
    <row r="62" spans="1:10" ht="120">
      <c r="A62" s="8"/>
      <c r="B62" s="8"/>
      <c r="C62" s="8" t="s">
        <v>25</v>
      </c>
      <c r="D62" s="8" t="s">
        <v>61</v>
      </c>
      <c r="E62" s="9" t="s">
        <v>65</v>
      </c>
      <c r="F62" s="25" t="s">
        <v>38</v>
      </c>
      <c r="G62" s="26" t="s">
        <v>39</v>
      </c>
      <c r="H62" s="23">
        <f>H63+H64</f>
        <v>16860.857</v>
      </c>
      <c r="I62" s="23">
        <f>I63+I64</f>
        <v>16199.735999999999</v>
      </c>
      <c r="J62" s="23">
        <f>J63+J64</f>
        <v>16199.735999999999</v>
      </c>
    </row>
    <row r="63" spans="1:10" ht="36">
      <c r="A63" s="8"/>
      <c r="B63" s="8"/>
      <c r="C63" s="8" t="s">
        <v>25</v>
      </c>
      <c r="D63" s="8" t="s">
        <v>61</v>
      </c>
      <c r="E63" s="9" t="s">
        <v>65</v>
      </c>
      <c r="F63" s="27" t="s">
        <v>40</v>
      </c>
      <c r="G63" s="28" t="s">
        <v>41</v>
      </c>
      <c r="H63" s="23">
        <v>12949.967000000001</v>
      </c>
      <c r="I63" s="23">
        <v>12442.194</v>
      </c>
      <c r="J63" s="23">
        <v>12442.194</v>
      </c>
    </row>
    <row r="64" spans="1:10" ht="72">
      <c r="A64" s="8"/>
      <c r="B64" s="8"/>
      <c r="C64" s="8" t="s">
        <v>25</v>
      </c>
      <c r="D64" s="8" t="s">
        <v>61</v>
      </c>
      <c r="E64" s="9" t="s">
        <v>65</v>
      </c>
      <c r="F64" s="27">
        <v>129</v>
      </c>
      <c r="G64" s="28" t="s">
        <v>44</v>
      </c>
      <c r="H64" s="23">
        <v>3910.89</v>
      </c>
      <c r="I64" s="23">
        <v>3757.5419999999999</v>
      </c>
      <c r="J64" s="23">
        <v>3757.5419999999999</v>
      </c>
    </row>
    <row r="65" spans="1:12" ht="24">
      <c r="A65" s="8"/>
      <c r="B65" s="8"/>
      <c r="C65" s="8" t="s">
        <v>25</v>
      </c>
      <c r="D65" s="8" t="s">
        <v>61</v>
      </c>
      <c r="E65" s="9" t="s">
        <v>65</v>
      </c>
      <c r="F65" s="8">
        <v>300</v>
      </c>
      <c r="G65" s="7" t="s">
        <v>59</v>
      </c>
      <c r="H65" s="31">
        <f>H66</f>
        <v>2.5209999999999999</v>
      </c>
      <c r="I65" s="31">
        <f t="shared" ref="I65:J65" si="17">I66</f>
        <v>0</v>
      </c>
      <c r="J65" s="31">
        <f t="shared" si="17"/>
        <v>0</v>
      </c>
    </row>
    <row r="66" spans="1:12" ht="60">
      <c r="A66" s="8"/>
      <c r="B66" s="8"/>
      <c r="C66" s="8" t="s">
        <v>25</v>
      </c>
      <c r="D66" s="8" t="s">
        <v>61</v>
      </c>
      <c r="E66" s="9" t="s">
        <v>65</v>
      </c>
      <c r="F66" s="8">
        <v>321</v>
      </c>
      <c r="G66" s="7" t="s">
        <v>60</v>
      </c>
      <c r="H66" s="31">
        <v>2.5209999999999999</v>
      </c>
      <c r="I66" s="31">
        <v>0</v>
      </c>
      <c r="J66" s="31">
        <v>0</v>
      </c>
    </row>
    <row r="67" spans="1:12" ht="48">
      <c r="A67" s="8"/>
      <c r="B67" s="8"/>
      <c r="C67" s="8" t="s">
        <v>25</v>
      </c>
      <c r="D67" s="8" t="s">
        <v>61</v>
      </c>
      <c r="E67" s="9" t="s">
        <v>53</v>
      </c>
      <c r="F67" s="27"/>
      <c r="G67" s="28" t="s">
        <v>54</v>
      </c>
      <c r="H67" s="23">
        <f>H68+H72</f>
        <v>25381.885000000002</v>
      </c>
      <c r="I67" s="23">
        <f t="shared" ref="I67:J67" si="18">I68+I72</f>
        <v>0</v>
      </c>
      <c r="J67" s="23">
        <f t="shared" si="18"/>
        <v>0</v>
      </c>
      <c r="K67" s="2">
        <v>34709.856</v>
      </c>
      <c r="L67" s="15">
        <f>K67-H67</f>
        <v>9327.9709999999977</v>
      </c>
    </row>
    <row r="68" spans="1:12" ht="120">
      <c r="A68" s="8"/>
      <c r="B68" s="8"/>
      <c r="C68" s="8" t="s">
        <v>25</v>
      </c>
      <c r="D68" s="8" t="s">
        <v>61</v>
      </c>
      <c r="E68" s="9" t="s">
        <v>53</v>
      </c>
      <c r="F68" s="25" t="s">
        <v>38</v>
      </c>
      <c r="G68" s="26" t="s">
        <v>39</v>
      </c>
      <c r="H68" s="23">
        <f>H69+H71+H70</f>
        <v>24883.509000000002</v>
      </c>
      <c r="I68" s="23">
        <f t="shared" ref="I68:J68" si="19">I69+I71+I70</f>
        <v>0</v>
      </c>
      <c r="J68" s="23">
        <f t="shared" si="19"/>
        <v>0</v>
      </c>
    </row>
    <row r="69" spans="1:12" ht="36">
      <c r="A69" s="8"/>
      <c r="B69" s="8"/>
      <c r="C69" s="8" t="s">
        <v>25</v>
      </c>
      <c r="D69" s="8" t="s">
        <v>61</v>
      </c>
      <c r="E69" s="9" t="s">
        <v>53</v>
      </c>
      <c r="F69" s="27" t="s">
        <v>40</v>
      </c>
      <c r="G69" s="28" t="s">
        <v>41</v>
      </c>
      <c r="H69" s="23">
        <v>18438.308000000001</v>
      </c>
      <c r="I69" s="23">
        <v>0</v>
      </c>
      <c r="J69" s="23">
        <v>0</v>
      </c>
    </row>
    <row r="70" spans="1:12" ht="60">
      <c r="A70" s="8"/>
      <c r="B70" s="8"/>
      <c r="C70" s="8" t="s">
        <v>25</v>
      </c>
      <c r="D70" s="8" t="s">
        <v>61</v>
      </c>
      <c r="E70" s="9" t="s">
        <v>53</v>
      </c>
      <c r="F70" s="27" t="s">
        <v>42</v>
      </c>
      <c r="G70" s="28" t="s">
        <v>43</v>
      </c>
      <c r="H70" s="23">
        <v>936.21100000000001</v>
      </c>
      <c r="I70" s="23">
        <v>0</v>
      </c>
      <c r="J70" s="23">
        <v>0</v>
      </c>
    </row>
    <row r="71" spans="1:12" ht="72">
      <c r="A71" s="8"/>
      <c r="B71" s="8"/>
      <c r="C71" s="8" t="s">
        <v>25</v>
      </c>
      <c r="D71" s="8" t="s">
        <v>61</v>
      </c>
      <c r="E71" s="9" t="s">
        <v>53</v>
      </c>
      <c r="F71" s="27">
        <v>129</v>
      </c>
      <c r="G71" s="28" t="s">
        <v>44</v>
      </c>
      <c r="H71" s="23">
        <v>5508.99</v>
      </c>
      <c r="I71" s="23">
        <v>0</v>
      </c>
      <c r="J71" s="23">
        <v>0</v>
      </c>
    </row>
    <row r="72" spans="1:12" ht="24">
      <c r="A72" s="8"/>
      <c r="B72" s="8"/>
      <c r="C72" s="8" t="s">
        <v>25</v>
      </c>
      <c r="D72" s="8" t="s">
        <v>61</v>
      </c>
      <c r="E72" s="9" t="s">
        <v>53</v>
      </c>
      <c r="F72" s="8">
        <v>300</v>
      </c>
      <c r="G72" s="7" t="s">
        <v>59</v>
      </c>
      <c r="H72" s="31">
        <f>H73</f>
        <v>498.37599999999998</v>
      </c>
      <c r="I72" s="31">
        <f t="shared" ref="I72:J72" si="20">I73</f>
        <v>0</v>
      </c>
      <c r="J72" s="31">
        <f t="shared" si="20"/>
        <v>0</v>
      </c>
    </row>
    <row r="73" spans="1:12" ht="60">
      <c r="A73" s="8"/>
      <c r="B73" s="8"/>
      <c r="C73" s="8" t="s">
        <v>25</v>
      </c>
      <c r="D73" s="8" t="s">
        <v>61</v>
      </c>
      <c r="E73" s="9" t="s">
        <v>53</v>
      </c>
      <c r="F73" s="8">
        <v>321</v>
      </c>
      <c r="G73" s="7" t="s">
        <v>60</v>
      </c>
      <c r="H73" s="31">
        <v>498.37599999999998</v>
      </c>
      <c r="I73" s="31">
        <v>0</v>
      </c>
      <c r="J73" s="31">
        <v>0</v>
      </c>
    </row>
    <row r="74" spans="1:12" ht="24">
      <c r="A74" s="8"/>
      <c r="B74" s="8"/>
      <c r="C74" s="8" t="s">
        <v>25</v>
      </c>
      <c r="D74" s="8" t="s">
        <v>61</v>
      </c>
      <c r="E74" s="9" t="s">
        <v>45</v>
      </c>
      <c r="F74" s="8"/>
      <c r="G74" s="7" t="s">
        <v>46</v>
      </c>
      <c r="H74" s="23">
        <f>H76</f>
        <v>679</v>
      </c>
      <c r="I74" s="23">
        <f>I76</f>
        <v>0</v>
      </c>
      <c r="J74" s="23">
        <f>J76</f>
        <v>0</v>
      </c>
    </row>
    <row r="75" spans="1:12" ht="60">
      <c r="A75" s="8"/>
      <c r="B75" s="8"/>
      <c r="C75" s="8" t="s">
        <v>25</v>
      </c>
      <c r="D75" s="8" t="s">
        <v>61</v>
      </c>
      <c r="E75" s="9" t="s">
        <v>47</v>
      </c>
      <c r="F75" s="8"/>
      <c r="G75" s="7" t="s">
        <v>48</v>
      </c>
      <c r="H75" s="23">
        <f>H76</f>
        <v>679</v>
      </c>
      <c r="I75" s="23">
        <f t="shared" ref="I75:J76" si="21">I76</f>
        <v>0</v>
      </c>
      <c r="J75" s="23">
        <f t="shared" si="21"/>
        <v>0</v>
      </c>
    </row>
    <row r="76" spans="1:12" ht="24">
      <c r="A76" s="8"/>
      <c r="B76" s="8"/>
      <c r="C76" s="8" t="s">
        <v>25</v>
      </c>
      <c r="D76" s="8" t="s">
        <v>61</v>
      </c>
      <c r="E76" s="9" t="s">
        <v>67</v>
      </c>
      <c r="F76" s="27"/>
      <c r="G76" s="28" t="s">
        <v>68</v>
      </c>
      <c r="H76" s="23">
        <f>H77</f>
        <v>679</v>
      </c>
      <c r="I76" s="23">
        <f t="shared" si="21"/>
        <v>0</v>
      </c>
      <c r="J76" s="23">
        <f t="shared" si="21"/>
        <v>0</v>
      </c>
    </row>
    <row r="77" spans="1:12" ht="120">
      <c r="A77" s="8"/>
      <c r="B77" s="8"/>
      <c r="C77" s="8" t="s">
        <v>25</v>
      </c>
      <c r="D77" s="8" t="s">
        <v>61</v>
      </c>
      <c r="E77" s="9" t="s">
        <v>67</v>
      </c>
      <c r="F77" s="25" t="s">
        <v>38</v>
      </c>
      <c r="G77" s="26" t="s">
        <v>39</v>
      </c>
      <c r="H77" s="23">
        <f>H78+H79</f>
        <v>679</v>
      </c>
      <c r="I77" s="23">
        <f>I78+I79</f>
        <v>0</v>
      </c>
      <c r="J77" s="23">
        <f>J78+J79</f>
        <v>0</v>
      </c>
    </row>
    <row r="78" spans="1:12" ht="36">
      <c r="A78" s="8"/>
      <c r="B78" s="8"/>
      <c r="C78" s="8" t="s">
        <v>25</v>
      </c>
      <c r="D78" s="8" t="s">
        <v>61</v>
      </c>
      <c r="E78" s="9" t="s">
        <v>67</v>
      </c>
      <c r="F78" s="27" t="s">
        <v>40</v>
      </c>
      <c r="G78" s="28" t="s">
        <v>41</v>
      </c>
      <c r="H78" s="23">
        <v>521.505</v>
      </c>
      <c r="I78" s="23">
        <v>0</v>
      </c>
      <c r="J78" s="23">
        <v>0</v>
      </c>
    </row>
    <row r="79" spans="1:12" ht="72">
      <c r="A79" s="8"/>
      <c r="B79" s="8"/>
      <c r="C79" s="8" t="s">
        <v>25</v>
      </c>
      <c r="D79" s="8" t="s">
        <v>61</v>
      </c>
      <c r="E79" s="9" t="s">
        <v>67</v>
      </c>
      <c r="F79" s="27">
        <v>129</v>
      </c>
      <c r="G79" s="28" t="s">
        <v>44</v>
      </c>
      <c r="H79" s="23">
        <v>157.495</v>
      </c>
      <c r="I79" s="23">
        <v>0</v>
      </c>
      <c r="J79" s="23">
        <v>0</v>
      </c>
    </row>
    <row r="80" spans="1:12">
      <c r="A80" s="8"/>
      <c r="B80" s="8"/>
      <c r="C80" s="29" t="s">
        <v>25</v>
      </c>
      <c r="D80" s="16" t="s">
        <v>69</v>
      </c>
      <c r="E80" s="16"/>
      <c r="F80" s="32"/>
      <c r="G80" s="33" t="s">
        <v>70</v>
      </c>
      <c r="H80" s="19">
        <f t="shared" ref="H80:J85" si="22">H81</f>
        <v>12.4</v>
      </c>
      <c r="I80" s="19">
        <f t="shared" si="22"/>
        <v>12.9</v>
      </c>
      <c r="J80" s="19">
        <f t="shared" si="22"/>
        <v>146.69999999999999</v>
      </c>
    </row>
    <row r="81" spans="1:11" ht="60">
      <c r="A81" s="8"/>
      <c r="B81" s="8"/>
      <c r="C81" s="20" t="s">
        <v>25</v>
      </c>
      <c r="D81" s="17" t="s">
        <v>69</v>
      </c>
      <c r="E81" s="17" t="s">
        <v>30</v>
      </c>
      <c r="F81" s="20"/>
      <c r="G81" s="21" t="s">
        <v>31</v>
      </c>
      <c r="H81" s="22">
        <f>H82</f>
        <v>12.4</v>
      </c>
      <c r="I81" s="22">
        <f t="shared" si="22"/>
        <v>12.9</v>
      </c>
      <c r="J81" s="22">
        <f t="shared" si="22"/>
        <v>146.69999999999999</v>
      </c>
    </row>
    <row r="82" spans="1:11" ht="48">
      <c r="A82" s="8"/>
      <c r="B82" s="8"/>
      <c r="C82" s="101" t="s">
        <v>25</v>
      </c>
      <c r="D82" s="103" t="s">
        <v>69</v>
      </c>
      <c r="E82" s="103" t="s">
        <v>71</v>
      </c>
      <c r="F82" s="101"/>
      <c r="G82" s="105" t="s">
        <v>72</v>
      </c>
      <c r="H82" s="23">
        <f>H83</f>
        <v>12.4</v>
      </c>
      <c r="I82" s="23">
        <f t="shared" si="22"/>
        <v>12.9</v>
      </c>
      <c r="J82" s="23">
        <f t="shared" si="22"/>
        <v>146.69999999999999</v>
      </c>
    </row>
    <row r="83" spans="1:11" ht="48">
      <c r="A83" s="8"/>
      <c r="B83" s="8"/>
      <c r="C83" s="101" t="s">
        <v>25</v>
      </c>
      <c r="D83" s="103" t="s">
        <v>69</v>
      </c>
      <c r="E83" s="103" t="s">
        <v>73</v>
      </c>
      <c r="F83" s="103"/>
      <c r="G83" s="105" t="s">
        <v>74</v>
      </c>
      <c r="H83" s="23">
        <f t="shared" si="22"/>
        <v>12.4</v>
      </c>
      <c r="I83" s="23">
        <f t="shared" si="22"/>
        <v>12.9</v>
      </c>
      <c r="J83" s="23">
        <f t="shared" si="22"/>
        <v>146.69999999999999</v>
      </c>
    </row>
    <row r="84" spans="1:11" ht="84">
      <c r="A84" s="8"/>
      <c r="B84" s="8"/>
      <c r="C84" s="8" t="s">
        <v>25</v>
      </c>
      <c r="D84" s="9" t="s">
        <v>69</v>
      </c>
      <c r="E84" s="30" t="s">
        <v>75</v>
      </c>
      <c r="F84" s="27"/>
      <c r="G84" s="34" t="s">
        <v>76</v>
      </c>
      <c r="H84" s="35">
        <f t="shared" si="22"/>
        <v>12.4</v>
      </c>
      <c r="I84" s="35">
        <f t="shared" si="22"/>
        <v>12.9</v>
      </c>
      <c r="J84" s="35">
        <f t="shared" si="22"/>
        <v>146.69999999999999</v>
      </c>
    </row>
    <row r="85" spans="1:11" ht="48">
      <c r="A85" s="8"/>
      <c r="B85" s="8"/>
      <c r="C85" s="8" t="s">
        <v>25</v>
      </c>
      <c r="D85" s="9" t="s">
        <v>69</v>
      </c>
      <c r="E85" s="30" t="s">
        <v>75</v>
      </c>
      <c r="F85" s="25" t="s">
        <v>55</v>
      </c>
      <c r="G85" s="26" t="s">
        <v>56</v>
      </c>
      <c r="H85" s="35">
        <f t="shared" si="22"/>
        <v>12.4</v>
      </c>
      <c r="I85" s="35">
        <f t="shared" si="22"/>
        <v>12.9</v>
      </c>
      <c r="J85" s="35">
        <f>J86</f>
        <v>146.69999999999999</v>
      </c>
    </row>
    <row r="86" spans="1:11" ht="24">
      <c r="A86" s="8"/>
      <c r="B86" s="8"/>
      <c r="C86" s="8" t="s">
        <v>25</v>
      </c>
      <c r="D86" s="9" t="s">
        <v>69</v>
      </c>
      <c r="E86" s="30" t="s">
        <v>75</v>
      </c>
      <c r="F86" s="8" t="s">
        <v>57</v>
      </c>
      <c r="G86" s="7" t="s">
        <v>58</v>
      </c>
      <c r="H86" s="23">
        <v>12.4</v>
      </c>
      <c r="I86" s="23">
        <v>12.9</v>
      </c>
      <c r="J86" s="23">
        <v>146.69999999999999</v>
      </c>
    </row>
    <row r="87" spans="1:11" ht="84">
      <c r="A87" s="8"/>
      <c r="B87" s="8"/>
      <c r="C87" s="29" t="s">
        <v>25</v>
      </c>
      <c r="D87" s="29" t="s">
        <v>77</v>
      </c>
      <c r="E87" s="16"/>
      <c r="F87" s="29"/>
      <c r="G87" s="18" t="s">
        <v>78</v>
      </c>
      <c r="H87" s="14">
        <f>H88</f>
        <v>1384.8790000000001</v>
      </c>
      <c r="I87" s="14">
        <f t="shared" ref="I87:J89" si="23">I88</f>
        <v>0</v>
      </c>
      <c r="J87" s="14">
        <f t="shared" si="23"/>
        <v>0</v>
      </c>
      <c r="K87" s="2">
        <v>1504.9580000000001</v>
      </c>
    </row>
    <row r="88" spans="1:11" ht="60">
      <c r="A88" s="8"/>
      <c r="B88" s="8"/>
      <c r="C88" s="20" t="s">
        <v>25</v>
      </c>
      <c r="D88" s="20" t="s">
        <v>77</v>
      </c>
      <c r="E88" s="17" t="s">
        <v>30</v>
      </c>
      <c r="F88" s="20"/>
      <c r="G88" s="21" t="s">
        <v>31</v>
      </c>
      <c r="H88" s="22">
        <f>H89</f>
        <v>1384.8790000000001</v>
      </c>
      <c r="I88" s="22">
        <f t="shared" si="23"/>
        <v>0</v>
      </c>
      <c r="J88" s="22">
        <f t="shared" si="23"/>
        <v>0</v>
      </c>
    </row>
    <row r="89" spans="1:11" ht="24">
      <c r="A89" s="8"/>
      <c r="B89" s="8"/>
      <c r="C89" s="8" t="s">
        <v>25</v>
      </c>
      <c r="D89" s="8" t="s">
        <v>77</v>
      </c>
      <c r="E89" s="9" t="s">
        <v>32</v>
      </c>
      <c r="F89" s="8"/>
      <c r="G89" s="7" t="s">
        <v>33</v>
      </c>
      <c r="H89" s="23">
        <f>H90</f>
        <v>1384.8790000000001</v>
      </c>
      <c r="I89" s="23">
        <f t="shared" si="23"/>
        <v>0</v>
      </c>
      <c r="J89" s="23">
        <f t="shared" si="23"/>
        <v>0</v>
      </c>
    </row>
    <row r="90" spans="1:11" ht="36">
      <c r="A90" s="8"/>
      <c r="B90" s="8"/>
      <c r="C90" s="8" t="s">
        <v>25</v>
      </c>
      <c r="D90" s="8" t="s">
        <v>77</v>
      </c>
      <c r="E90" s="30" t="s">
        <v>34</v>
      </c>
      <c r="F90" s="8"/>
      <c r="G90" s="7" t="s">
        <v>35</v>
      </c>
      <c r="H90" s="23">
        <f>H92+H96</f>
        <v>1384.8790000000001</v>
      </c>
      <c r="I90" s="23">
        <f t="shared" ref="I90:J90" si="24">I92+I96</f>
        <v>0</v>
      </c>
      <c r="J90" s="23">
        <f t="shared" si="24"/>
        <v>0</v>
      </c>
    </row>
    <row r="91" spans="1:11" ht="48">
      <c r="A91" s="8"/>
      <c r="B91" s="8"/>
      <c r="C91" s="8" t="s">
        <v>25</v>
      </c>
      <c r="D91" s="8" t="s">
        <v>77</v>
      </c>
      <c r="E91" s="9" t="s">
        <v>53</v>
      </c>
      <c r="F91" s="27"/>
      <c r="G91" s="28" t="s">
        <v>54</v>
      </c>
      <c r="H91" s="23">
        <f>H92+H96</f>
        <v>1384.8790000000001</v>
      </c>
      <c r="I91" s="23">
        <f t="shared" ref="I91:J91" si="25">I92+I96</f>
        <v>0</v>
      </c>
      <c r="J91" s="23">
        <f t="shared" si="25"/>
        <v>0</v>
      </c>
    </row>
    <row r="92" spans="1:11" ht="120">
      <c r="A92" s="8"/>
      <c r="B92" s="8"/>
      <c r="C92" s="8" t="s">
        <v>25</v>
      </c>
      <c r="D92" s="8" t="s">
        <v>77</v>
      </c>
      <c r="E92" s="9" t="s">
        <v>53</v>
      </c>
      <c r="F92" s="25" t="s">
        <v>38</v>
      </c>
      <c r="G92" s="26" t="s">
        <v>39</v>
      </c>
      <c r="H92" s="23">
        <f>H93+H94+H95</f>
        <v>1349.9910000000002</v>
      </c>
      <c r="I92" s="23">
        <f t="shared" ref="I92:J92" si="26">I93+I94+I95</f>
        <v>0</v>
      </c>
      <c r="J92" s="23">
        <f t="shared" si="26"/>
        <v>0</v>
      </c>
    </row>
    <row r="93" spans="1:11" ht="36">
      <c r="A93" s="8"/>
      <c r="B93" s="8"/>
      <c r="C93" s="8" t="s">
        <v>25</v>
      </c>
      <c r="D93" s="8" t="s">
        <v>77</v>
      </c>
      <c r="E93" s="9" t="s">
        <v>53</v>
      </c>
      <c r="F93" s="27" t="s">
        <v>40</v>
      </c>
      <c r="G93" s="28" t="s">
        <v>41</v>
      </c>
      <c r="H93" s="23">
        <v>575.55600000000004</v>
      </c>
      <c r="I93" s="23">
        <v>0</v>
      </c>
      <c r="J93" s="23">
        <v>0</v>
      </c>
    </row>
    <row r="94" spans="1:11" ht="60">
      <c r="A94" s="8"/>
      <c r="B94" s="8"/>
      <c r="C94" s="8" t="s">
        <v>25</v>
      </c>
      <c r="D94" s="8" t="s">
        <v>77</v>
      </c>
      <c r="E94" s="9" t="s">
        <v>53</v>
      </c>
      <c r="F94" s="27" t="s">
        <v>42</v>
      </c>
      <c r="G94" s="28" t="s">
        <v>43</v>
      </c>
      <c r="H94" s="23">
        <v>463.15899999999999</v>
      </c>
      <c r="I94" s="23">
        <v>0</v>
      </c>
      <c r="J94" s="23">
        <v>0</v>
      </c>
    </row>
    <row r="95" spans="1:11" ht="72">
      <c r="A95" s="8"/>
      <c r="B95" s="8"/>
      <c r="C95" s="8" t="s">
        <v>25</v>
      </c>
      <c r="D95" s="8" t="s">
        <v>77</v>
      </c>
      <c r="E95" s="9" t="s">
        <v>53</v>
      </c>
      <c r="F95" s="27">
        <v>129</v>
      </c>
      <c r="G95" s="28" t="s">
        <v>44</v>
      </c>
      <c r="H95" s="23">
        <v>311.27600000000001</v>
      </c>
      <c r="I95" s="23">
        <v>0</v>
      </c>
      <c r="J95" s="23">
        <v>0</v>
      </c>
    </row>
    <row r="96" spans="1:11" ht="48">
      <c r="A96" s="8"/>
      <c r="B96" s="8"/>
      <c r="C96" s="8" t="s">
        <v>25</v>
      </c>
      <c r="D96" s="8" t="s">
        <v>77</v>
      </c>
      <c r="E96" s="9" t="s">
        <v>53</v>
      </c>
      <c r="F96" s="25" t="s">
        <v>55</v>
      </c>
      <c r="G96" s="26" t="s">
        <v>56</v>
      </c>
      <c r="H96" s="23">
        <f>H97</f>
        <v>34.887999999999998</v>
      </c>
      <c r="I96" s="23">
        <f t="shared" ref="I96:J96" si="27">I97</f>
        <v>0</v>
      </c>
      <c r="J96" s="23">
        <f t="shared" si="27"/>
        <v>0</v>
      </c>
    </row>
    <row r="97" spans="1:12" ht="24">
      <c r="A97" s="8"/>
      <c r="B97" s="8"/>
      <c r="C97" s="8" t="s">
        <v>25</v>
      </c>
      <c r="D97" s="8" t="s">
        <v>77</v>
      </c>
      <c r="E97" s="9" t="s">
        <v>53</v>
      </c>
      <c r="F97" s="8" t="s">
        <v>57</v>
      </c>
      <c r="G97" s="7" t="s">
        <v>58</v>
      </c>
      <c r="H97" s="23">
        <v>34.887999999999998</v>
      </c>
      <c r="I97" s="23">
        <v>0</v>
      </c>
      <c r="J97" s="23">
        <v>0</v>
      </c>
    </row>
    <row r="98" spans="1:12">
      <c r="A98" s="8"/>
      <c r="B98" s="8"/>
      <c r="C98" s="29" t="s">
        <v>25</v>
      </c>
      <c r="D98" s="29" t="s">
        <v>4</v>
      </c>
      <c r="E98" s="16"/>
      <c r="F98" s="29"/>
      <c r="G98" s="18" t="s">
        <v>79</v>
      </c>
      <c r="H98" s="19">
        <f>H101</f>
        <v>570.18499999999995</v>
      </c>
      <c r="I98" s="19">
        <f>I101</f>
        <v>1000</v>
      </c>
      <c r="J98" s="19">
        <f>J101</f>
        <v>1000</v>
      </c>
    </row>
    <row r="99" spans="1:12" ht="24">
      <c r="A99" s="8"/>
      <c r="B99" s="8"/>
      <c r="C99" s="8" t="s">
        <v>25</v>
      </c>
      <c r="D99" s="8" t="s">
        <v>4</v>
      </c>
      <c r="E99" s="9" t="s">
        <v>45</v>
      </c>
      <c r="F99" s="9"/>
      <c r="G99" s="7" t="s">
        <v>46</v>
      </c>
      <c r="H99" s="23">
        <f>H101</f>
        <v>570.18499999999995</v>
      </c>
      <c r="I99" s="23">
        <f>I101</f>
        <v>1000</v>
      </c>
      <c r="J99" s="23">
        <f>J101</f>
        <v>1000</v>
      </c>
    </row>
    <row r="100" spans="1:12" ht="24">
      <c r="A100" s="8"/>
      <c r="B100" s="8"/>
      <c r="C100" s="8" t="s">
        <v>25</v>
      </c>
      <c r="D100" s="8" t="s">
        <v>4</v>
      </c>
      <c r="E100" s="9" t="s">
        <v>80</v>
      </c>
      <c r="F100" s="9"/>
      <c r="G100" s="7" t="s">
        <v>81</v>
      </c>
      <c r="H100" s="23">
        <f>H101</f>
        <v>570.18499999999995</v>
      </c>
      <c r="I100" s="23">
        <f>I101</f>
        <v>1000</v>
      </c>
      <c r="J100" s="23">
        <f>J101</f>
        <v>1000</v>
      </c>
    </row>
    <row r="101" spans="1:12" ht="36">
      <c r="A101" s="8"/>
      <c r="B101" s="8"/>
      <c r="C101" s="8" t="s">
        <v>25</v>
      </c>
      <c r="D101" s="8" t="s">
        <v>4</v>
      </c>
      <c r="E101" s="9" t="s">
        <v>82</v>
      </c>
      <c r="F101" s="8"/>
      <c r="G101" s="7" t="s">
        <v>83</v>
      </c>
      <c r="H101" s="23">
        <f>H103</f>
        <v>570.18499999999995</v>
      </c>
      <c r="I101" s="23">
        <f>I103</f>
        <v>1000</v>
      </c>
      <c r="J101" s="23">
        <f>J103</f>
        <v>1000</v>
      </c>
    </row>
    <row r="102" spans="1:12" ht="24">
      <c r="A102" s="8"/>
      <c r="B102" s="8"/>
      <c r="C102" s="8" t="s">
        <v>25</v>
      </c>
      <c r="D102" s="8" t="s">
        <v>4</v>
      </c>
      <c r="E102" s="9" t="s">
        <v>82</v>
      </c>
      <c r="F102" s="8">
        <v>800</v>
      </c>
      <c r="G102" s="7" t="s">
        <v>84</v>
      </c>
      <c r="H102" s="23">
        <f>H103</f>
        <v>570.18499999999995</v>
      </c>
      <c r="I102" s="23">
        <f t="shared" ref="I102:J102" si="28">I103</f>
        <v>1000</v>
      </c>
      <c r="J102" s="23">
        <f t="shared" si="28"/>
        <v>1000</v>
      </c>
    </row>
    <row r="103" spans="1:12">
      <c r="A103" s="8"/>
      <c r="B103" s="8"/>
      <c r="C103" s="8" t="s">
        <v>25</v>
      </c>
      <c r="D103" s="8" t="s">
        <v>4</v>
      </c>
      <c r="E103" s="9" t="s">
        <v>82</v>
      </c>
      <c r="F103" s="8" t="s">
        <v>85</v>
      </c>
      <c r="G103" s="7" t="s">
        <v>86</v>
      </c>
      <c r="H103" s="23">
        <v>570.18499999999995</v>
      </c>
      <c r="I103" s="23">
        <v>1000</v>
      </c>
      <c r="J103" s="23">
        <v>1000</v>
      </c>
    </row>
    <row r="104" spans="1:12" ht="36">
      <c r="A104" s="8"/>
      <c r="B104" s="8"/>
      <c r="C104" s="29" t="s">
        <v>25</v>
      </c>
      <c r="D104" s="29" t="s">
        <v>87</v>
      </c>
      <c r="E104" s="16"/>
      <c r="F104" s="29"/>
      <c r="G104" s="18" t="s">
        <v>88</v>
      </c>
      <c r="H104" s="19">
        <f>H105+H178+H168</f>
        <v>115117.527</v>
      </c>
      <c r="I104" s="19">
        <f>I105+I178+I168</f>
        <v>63312.063999999998</v>
      </c>
      <c r="J104" s="19">
        <f>J105+J178+J168</f>
        <v>63314.964000000007</v>
      </c>
      <c r="K104" s="2">
        <v>91800.434999999998</v>
      </c>
      <c r="L104" s="15">
        <f>K104-H104</f>
        <v>-23317.092000000004</v>
      </c>
    </row>
    <row r="105" spans="1:12" ht="60">
      <c r="A105" s="8"/>
      <c r="B105" s="8"/>
      <c r="C105" s="20" t="s">
        <v>25</v>
      </c>
      <c r="D105" s="20" t="s">
        <v>87</v>
      </c>
      <c r="E105" s="17" t="s">
        <v>30</v>
      </c>
      <c r="F105" s="20"/>
      <c r="G105" s="21" t="s">
        <v>31</v>
      </c>
      <c r="H105" s="22">
        <f>H106+H135</f>
        <v>111159.424</v>
      </c>
      <c r="I105" s="22">
        <f>I106+I135</f>
        <v>63312.063999999998</v>
      </c>
      <c r="J105" s="22">
        <f>J106+J135</f>
        <v>63314.964000000007</v>
      </c>
    </row>
    <row r="106" spans="1:12" ht="48">
      <c r="A106" s="8"/>
      <c r="B106" s="8"/>
      <c r="C106" s="8" t="s">
        <v>25</v>
      </c>
      <c r="D106" s="8" t="s">
        <v>87</v>
      </c>
      <c r="E106" s="9" t="s">
        <v>71</v>
      </c>
      <c r="F106" s="8"/>
      <c r="G106" s="7" t="s">
        <v>72</v>
      </c>
      <c r="H106" s="23">
        <f>H107+H128</f>
        <v>61276.125999999997</v>
      </c>
      <c r="I106" s="23">
        <f>I107+I128</f>
        <v>39415.379000000001</v>
      </c>
      <c r="J106" s="23">
        <f>J107+J128</f>
        <v>39418.279000000002</v>
      </c>
    </row>
    <row r="107" spans="1:12" ht="72">
      <c r="A107" s="8"/>
      <c r="B107" s="8"/>
      <c r="C107" s="8" t="s">
        <v>25</v>
      </c>
      <c r="D107" s="8" t="s">
        <v>87</v>
      </c>
      <c r="E107" s="9" t="s">
        <v>89</v>
      </c>
      <c r="F107" s="8"/>
      <c r="G107" s="7" t="s">
        <v>90</v>
      </c>
      <c r="H107" s="23">
        <f>H108+H118+H125</f>
        <v>60912.225999999995</v>
      </c>
      <c r="I107" s="23">
        <f>I108+I118+I125</f>
        <v>39048.779000000002</v>
      </c>
      <c r="J107" s="23">
        <f>J108+J118+J125</f>
        <v>39048.779000000002</v>
      </c>
    </row>
    <row r="108" spans="1:12" ht="36">
      <c r="A108" s="8"/>
      <c r="B108" s="8"/>
      <c r="C108" s="8" t="s">
        <v>25</v>
      </c>
      <c r="D108" s="8" t="s">
        <v>87</v>
      </c>
      <c r="E108" s="9" t="s">
        <v>91</v>
      </c>
      <c r="F108" s="27"/>
      <c r="G108" s="34" t="s">
        <v>92</v>
      </c>
      <c r="H108" s="36">
        <f>H109+H113+H116</f>
        <v>53513.466999999997</v>
      </c>
      <c r="I108" s="36">
        <f>I109+I113+I116</f>
        <v>38669.779000000002</v>
      </c>
      <c r="J108" s="36">
        <f>J109+J113+J116</f>
        <v>38669.779000000002</v>
      </c>
    </row>
    <row r="109" spans="1:12" ht="120">
      <c r="A109" s="8"/>
      <c r="B109" s="8"/>
      <c r="C109" s="8" t="s">
        <v>25</v>
      </c>
      <c r="D109" s="8" t="s">
        <v>87</v>
      </c>
      <c r="E109" s="9" t="s">
        <v>91</v>
      </c>
      <c r="F109" s="25" t="s">
        <v>38</v>
      </c>
      <c r="G109" s="26" t="s">
        <v>39</v>
      </c>
      <c r="H109" s="36">
        <f>H110+H111+H112</f>
        <v>24460.491999999998</v>
      </c>
      <c r="I109" s="36">
        <f>I110+I111+I112</f>
        <v>20477.973999999998</v>
      </c>
      <c r="J109" s="36">
        <f>J110+J111+J112</f>
        <v>20477.973999999998</v>
      </c>
    </row>
    <row r="110" spans="1:12" ht="24">
      <c r="A110" s="8"/>
      <c r="B110" s="8"/>
      <c r="C110" s="8" t="s">
        <v>25</v>
      </c>
      <c r="D110" s="8" t="s">
        <v>87</v>
      </c>
      <c r="E110" s="9" t="s">
        <v>91</v>
      </c>
      <c r="F110" s="27" t="s">
        <v>93</v>
      </c>
      <c r="G110" s="28" t="s">
        <v>94</v>
      </c>
      <c r="H110" s="36">
        <v>18773.957999999999</v>
      </c>
      <c r="I110" s="36">
        <v>15715.188</v>
      </c>
      <c r="J110" s="36">
        <v>15715.188</v>
      </c>
    </row>
    <row r="111" spans="1:12" ht="36">
      <c r="A111" s="8"/>
      <c r="B111" s="8"/>
      <c r="C111" s="8" t="s">
        <v>25</v>
      </c>
      <c r="D111" s="8" t="s">
        <v>87</v>
      </c>
      <c r="E111" s="9" t="s">
        <v>91</v>
      </c>
      <c r="F111" s="27">
        <v>112</v>
      </c>
      <c r="G111" s="28" t="s">
        <v>95</v>
      </c>
      <c r="H111" s="36">
        <v>16.8</v>
      </c>
      <c r="I111" s="36">
        <v>16.8</v>
      </c>
      <c r="J111" s="36">
        <v>16.8</v>
      </c>
    </row>
    <row r="112" spans="1:12" ht="60">
      <c r="A112" s="8"/>
      <c r="B112" s="8"/>
      <c r="C112" s="8" t="s">
        <v>25</v>
      </c>
      <c r="D112" s="8" t="s">
        <v>87</v>
      </c>
      <c r="E112" s="9" t="s">
        <v>91</v>
      </c>
      <c r="F112" s="27">
        <v>119</v>
      </c>
      <c r="G112" s="28" t="s">
        <v>96</v>
      </c>
      <c r="H112" s="36">
        <v>5669.7340000000004</v>
      </c>
      <c r="I112" s="36">
        <v>4745.9859999999999</v>
      </c>
      <c r="J112" s="36">
        <v>4745.9859999999999</v>
      </c>
    </row>
    <row r="113" spans="1:10" ht="48">
      <c r="A113" s="8"/>
      <c r="B113" s="8"/>
      <c r="C113" s="8" t="s">
        <v>25</v>
      </c>
      <c r="D113" s="8" t="s">
        <v>87</v>
      </c>
      <c r="E113" s="9" t="s">
        <v>91</v>
      </c>
      <c r="F113" s="25" t="s">
        <v>55</v>
      </c>
      <c r="G113" s="26" t="s">
        <v>56</v>
      </c>
      <c r="H113" s="36">
        <f>H114+H115</f>
        <v>29007.715</v>
      </c>
      <c r="I113" s="36">
        <f>I114+I115</f>
        <v>18165.645</v>
      </c>
      <c r="J113" s="36">
        <f>J114+J115</f>
        <v>18165.645</v>
      </c>
    </row>
    <row r="114" spans="1:10" ht="24">
      <c r="A114" s="8"/>
      <c r="B114" s="8"/>
      <c r="C114" s="8" t="s">
        <v>25</v>
      </c>
      <c r="D114" s="8" t="s">
        <v>87</v>
      </c>
      <c r="E114" s="9" t="s">
        <v>91</v>
      </c>
      <c r="F114" s="8" t="s">
        <v>57</v>
      </c>
      <c r="G114" s="7" t="s">
        <v>58</v>
      </c>
      <c r="H114" s="36">
        <v>25581.564999999999</v>
      </c>
      <c r="I114" s="36">
        <v>15213.92</v>
      </c>
      <c r="J114" s="36">
        <v>15213.92</v>
      </c>
    </row>
    <row r="115" spans="1:10" ht="24">
      <c r="A115" s="8"/>
      <c r="B115" s="8"/>
      <c r="C115" s="8" t="s">
        <v>25</v>
      </c>
      <c r="D115" s="8" t="s">
        <v>87</v>
      </c>
      <c r="E115" s="9" t="s">
        <v>91</v>
      </c>
      <c r="F115" s="8">
        <v>247</v>
      </c>
      <c r="G115" s="7" t="s">
        <v>97</v>
      </c>
      <c r="H115" s="36">
        <v>3426.15</v>
      </c>
      <c r="I115" s="36">
        <v>2951.7249999999999</v>
      </c>
      <c r="J115" s="36">
        <v>2951.7249999999999</v>
      </c>
    </row>
    <row r="116" spans="1:10" ht="24">
      <c r="A116" s="8"/>
      <c r="B116" s="8"/>
      <c r="C116" s="8" t="s">
        <v>25</v>
      </c>
      <c r="D116" s="8" t="s">
        <v>87</v>
      </c>
      <c r="E116" s="9" t="s">
        <v>91</v>
      </c>
      <c r="F116" s="25" t="s">
        <v>98</v>
      </c>
      <c r="G116" s="26" t="s">
        <v>84</v>
      </c>
      <c r="H116" s="23">
        <f>H117</f>
        <v>45.26</v>
      </c>
      <c r="I116" s="23">
        <f>I117</f>
        <v>26.16</v>
      </c>
      <c r="J116" s="23">
        <f>J117</f>
        <v>26.16</v>
      </c>
    </row>
    <row r="117" spans="1:10" ht="24">
      <c r="A117" s="8"/>
      <c r="B117" s="8"/>
      <c r="C117" s="8" t="s">
        <v>25</v>
      </c>
      <c r="D117" s="8" t="s">
        <v>87</v>
      </c>
      <c r="E117" s="9" t="s">
        <v>91</v>
      </c>
      <c r="F117" s="8" t="s">
        <v>99</v>
      </c>
      <c r="G117" s="28" t="s">
        <v>100</v>
      </c>
      <c r="H117" s="23">
        <v>45.26</v>
      </c>
      <c r="I117" s="23">
        <v>26.16</v>
      </c>
      <c r="J117" s="23">
        <v>26.16</v>
      </c>
    </row>
    <row r="118" spans="1:10" ht="36">
      <c r="A118" s="8"/>
      <c r="B118" s="8"/>
      <c r="C118" s="8" t="s">
        <v>25</v>
      </c>
      <c r="D118" s="8" t="s">
        <v>87</v>
      </c>
      <c r="E118" s="9" t="s">
        <v>101</v>
      </c>
      <c r="F118" s="8"/>
      <c r="G118" s="7" t="s">
        <v>102</v>
      </c>
      <c r="H118" s="23">
        <f>H119+H121</f>
        <v>6887.7120000000004</v>
      </c>
      <c r="I118" s="23">
        <f>I119+I121</f>
        <v>379</v>
      </c>
      <c r="J118" s="23">
        <f>J119+J121</f>
        <v>379</v>
      </c>
    </row>
    <row r="119" spans="1:10" ht="48">
      <c r="A119" s="8"/>
      <c r="B119" s="8"/>
      <c r="C119" s="8" t="s">
        <v>25</v>
      </c>
      <c r="D119" s="8" t="s">
        <v>87</v>
      </c>
      <c r="E119" s="9" t="s">
        <v>101</v>
      </c>
      <c r="F119" s="25" t="s">
        <v>55</v>
      </c>
      <c r="G119" s="26" t="s">
        <v>56</v>
      </c>
      <c r="H119" s="23">
        <f>H120</f>
        <v>1517.2280000000001</v>
      </c>
      <c r="I119" s="23">
        <f>I120</f>
        <v>314</v>
      </c>
      <c r="J119" s="23">
        <f>J120</f>
        <v>314</v>
      </c>
    </row>
    <row r="120" spans="1:10" ht="24">
      <c r="A120" s="8"/>
      <c r="B120" s="8"/>
      <c r="C120" s="8" t="s">
        <v>25</v>
      </c>
      <c r="D120" s="8" t="s">
        <v>87</v>
      </c>
      <c r="E120" s="9" t="s">
        <v>101</v>
      </c>
      <c r="F120" s="8" t="s">
        <v>57</v>
      </c>
      <c r="G120" s="7" t="s">
        <v>58</v>
      </c>
      <c r="H120" s="23">
        <v>1517.2280000000001</v>
      </c>
      <c r="I120" s="23">
        <v>314</v>
      </c>
      <c r="J120" s="23">
        <v>314</v>
      </c>
    </row>
    <row r="121" spans="1:10" ht="24">
      <c r="A121" s="8"/>
      <c r="B121" s="8"/>
      <c r="C121" s="8" t="s">
        <v>25</v>
      </c>
      <c r="D121" s="8" t="s">
        <v>87</v>
      </c>
      <c r="E121" s="9" t="s">
        <v>101</v>
      </c>
      <c r="F121" s="25" t="s">
        <v>98</v>
      </c>
      <c r="G121" s="26" t="s">
        <v>84</v>
      </c>
      <c r="H121" s="23">
        <f>H124+H122+H123</f>
        <v>5370.4840000000004</v>
      </c>
      <c r="I121" s="23">
        <f t="shared" ref="I121:J121" si="29">I124+I122+I123</f>
        <v>65</v>
      </c>
      <c r="J121" s="23">
        <f t="shared" si="29"/>
        <v>65</v>
      </c>
    </row>
    <row r="122" spans="1:10" ht="60">
      <c r="A122" s="8"/>
      <c r="B122" s="8"/>
      <c r="C122" s="8" t="s">
        <v>25</v>
      </c>
      <c r="D122" s="8" t="s">
        <v>87</v>
      </c>
      <c r="E122" s="9" t="s">
        <v>101</v>
      </c>
      <c r="F122" s="8">
        <v>831</v>
      </c>
      <c r="G122" s="7" t="s">
        <v>103</v>
      </c>
      <c r="H122" s="23">
        <v>5261.6840000000002</v>
      </c>
      <c r="I122" s="23">
        <v>0</v>
      </c>
      <c r="J122" s="23">
        <v>0</v>
      </c>
    </row>
    <row r="123" spans="1:10" ht="24">
      <c r="A123" s="8"/>
      <c r="B123" s="8"/>
      <c r="C123" s="8" t="s">
        <v>25</v>
      </c>
      <c r="D123" s="8" t="s">
        <v>87</v>
      </c>
      <c r="E123" s="9" t="s">
        <v>101</v>
      </c>
      <c r="F123" s="8" t="s">
        <v>99</v>
      </c>
      <c r="G123" s="28" t="s">
        <v>100</v>
      </c>
      <c r="H123" s="23">
        <v>3.8</v>
      </c>
      <c r="I123" s="23">
        <v>0</v>
      </c>
      <c r="J123" s="23">
        <v>0</v>
      </c>
    </row>
    <row r="124" spans="1:10">
      <c r="A124" s="8"/>
      <c r="B124" s="8"/>
      <c r="C124" s="8" t="s">
        <v>25</v>
      </c>
      <c r="D124" s="8" t="s">
        <v>87</v>
      </c>
      <c r="E124" s="9" t="s">
        <v>101</v>
      </c>
      <c r="F124" s="8">
        <v>853</v>
      </c>
      <c r="G124" s="7" t="s">
        <v>104</v>
      </c>
      <c r="H124" s="23">
        <v>105</v>
      </c>
      <c r="I124" s="23">
        <v>65</v>
      </c>
      <c r="J124" s="23">
        <v>65</v>
      </c>
    </row>
    <row r="125" spans="1:10" ht="48">
      <c r="A125" s="8"/>
      <c r="B125" s="8"/>
      <c r="C125" s="8" t="s">
        <v>25</v>
      </c>
      <c r="D125" s="8" t="s">
        <v>87</v>
      </c>
      <c r="E125" s="9" t="s">
        <v>105</v>
      </c>
      <c r="F125" s="8"/>
      <c r="G125" s="7" t="s">
        <v>106</v>
      </c>
      <c r="H125" s="23">
        <f>H126</f>
        <v>511.04700000000003</v>
      </c>
      <c r="I125" s="23">
        <f t="shared" ref="I125:J126" si="30">I126</f>
        <v>0</v>
      </c>
      <c r="J125" s="23">
        <f t="shared" si="30"/>
        <v>0</v>
      </c>
    </row>
    <row r="126" spans="1:10" ht="48">
      <c r="A126" s="8"/>
      <c r="B126" s="8"/>
      <c r="C126" s="8" t="s">
        <v>25</v>
      </c>
      <c r="D126" s="8" t="s">
        <v>87</v>
      </c>
      <c r="E126" s="9" t="s">
        <v>105</v>
      </c>
      <c r="F126" s="25" t="s">
        <v>55</v>
      </c>
      <c r="G126" s="26" t="s">
        <v>56</v>
      </c>
      <c r="H126" s="23">
        <f>H127</f>
        <v>511.04700000000003</v>
      </c>
      <c r="I126" s="23">
        <f t="shared" si="30"/>
        <v>0</v>
      </c>
      <c r="J126" s="23">
        <f t="shared" si="30"/>
        <v>0</v>
      </c>
    </row>
    <row r="127" spans="1:10" ht="24">
      <c r="A127" s="8"/>
      <c r="B127" s="8"/>
      <c r="C127" s="8" t="s">
        <v>25</v>
      </c>
      <c r="D127" s="8" t="s">
        <v>87</v>
      </c>
      <c r="E127" s="9" t="s">
        <v>105</v>
      </c>
      <c r="F127" s="8" t="s">
        <v>57</v>
      </c>
      <c r="G127" s="7" t="s">
        <v>58</v>
      </c>
      <c r="H127" s="23">
        <v>511.04700000000003</v>
      </c>
      <c r="I127" s="23">
        <v>0</v>
      </c>
      <c r="J127" s="23">
        <v>0</v>
      </c>
    </row>
    <row r="128" spans="1:10" ht="48">
      <c r="A128" s="8"/>
      <c r="B128" s="12"/>
      <c r="C128" s="8" t="s">
        <v>25</v>
      </c>
      <c r="D128" s="8" t="s">
        <v>87</v>
      </c>
      <c r="E128" s="9" t="s">
        <v>73</v>
      </c>
      <c r="F128" s="9"/>
      <c r="G128" s="7" t="s">
        <v>74</v>
      </c>
      <c r="H128" s="23">
        <f>H129</f>
        <v>363.9</v>
      </c>
      <c r="I128" s="23">
        <f t="shared" ref="I128:J128" si="31">I129</f>
        <v>366.59999999999997</v>
      </c>
      <c r="J128" s="23">
        <f t="shared" si="31"/>
        <v>369.5</v>
      </c>
    </row>
    <row r="129" spans="1:11" ht="132">
      <c r="A129" s="8"/>
      <c r="B129" s="12"/>
      <c r="C129" s="8" t="s">
        <v>25</v>
      </c>
      <c r="D129" s="8" t="s">
        <v>87</v>
      </c>
      <c r="E129" s="37" t="s">
        <v>107</v>
      </c>
      <c r="F129" s="38"/>
      <c r="G129" s="39" t="s">
        <v>108</v>
      </c>
      <c r="H129" s="23">
        <f>H133+H130</f>
        <v>363.9</v>
      </c>
      <c r="I129" s="23">
        <f>I133+I130</f>
        <v>366.59999999999997</v>
      </c>
      <c r="J129" s="23">
        <f>J133+J130</f>
        <v>369.5</v>
      </c>
      <c r="K129" s="2">
        <v>363.9</v>
      </c>
    </row>
    <row r="130" spans="1:11" ht="120">
      <c r="A130" s="8"/>
      <c r="B130" s="12"/>
      <c r="C130" s="8" t="s">
        <v>25</v>
      </c>
      <c r="D130" s="8" t="s">
        <v>87</v>
      </c>
      <c r="E130" s="37" t="s">
        <v>107</v>
      </c>
      <c r="F130" s="25" t="s">
        <v>38</v>
      </c>
      <c r="G130" s="26" t="s">
        <v>39</v>
      </c>
      <c r="H130" s="23">
        <f>H131+H132</f>
        <v>346.9</v>
      </c>
      <c r="I130" s="23">
        <f>I131+I132</f>
        <v>303.36599999999999</v>
      </c>
      <c r="J130" s="23">
        <f>J131+J132</f>
        <v>303.36599999999999</v>
      </c>
    </row>
    <row r="131" spans="1:11" ht="36">
      <c r="A131" s="8"/>
      <c r="B131" s="12"/>
      <c r="C131" s="8" t="s">
        <v>25</v>
      </c>
      <c r="D131" s="8" t="s">
        <v>87</v>
      </c>
      <c r="E131" s="37" t="s">
        <v>107</v>
      </c>
      <c r="F131" s="27" t="s">
        <v>40</v>
      </c>
      <c r="G131" s="28" t="s">
        <v>41</v>
      </c>
      <c r="H131" s="23">
        <v>266.43599999999998</v>
      </c>
      <c r="I131" s="23">
        <v>233</v>
      </c>
      <c r="J131" s="23">
        <v>233</v>
      </c>
    </row>
    <row r="132" spans="1:11" ht="72">
      <c r="A132" s="8"/>
      <c r="B132" s="12"/>
      <c r="C132" s="8" t="s">
        <v>25</v>
      </c>
      <c r="D132" s="8" t="s">
        <v>87</v>
      </c>
      <c r="E132" s="37" t="s">
        <v>107</v>
      </c>
      <c r="F132" s="27">
        <v>129</v>
      </c>
      <c r="G132" s="28" t="s">
        <v>44</v>
      </c>
      <c r="H132" s="23">
        <v>80.463999999999999</v>
      </c>
      <c r="I132" s="23">
        <v>70.366</v>
      </c>
      <c r="J132" s="23">
        <v>70.366</v>
      </c>
    </row>
    <row r="133" spans="1:11" ht="48">
      <c r="A133" s="8"/>
      <c r="B133" s="12"/>
      <c r="C133" s="8" t="s">
        <v>25</v>
      </c>
      <c r="D133" s="8" t="s">
        <v>87</v>
      </c>
      <c r="E133" s="37" t="s">
        <v>107</v>
      </c>
      <c r="F133" s="25" t="s">
        <v>55</v>
      </c>
      <c r="G133" s="26" t="s">
        <v>56</v>
      </c>
      <c r="H133" s="23">
        <f>H134</f>
        <v>17</v>
      </c>
      <c r="I133" s="23">
        <f>I134</f>
        <v>63.234000000000002</v>
      </c>
      <c r="J133" s="23">
        <f>J134</f>
        <v>66.134</v>
      </c>
    </row>
    <row r="134" spans="1:11" ht="24">
      <c r="A134" s="8"/>
      <c r="B134" s="12"/>
      <c r="C134" s="8" t="s">
        <v>25</v>
      </c>
      <c r="D134" s="8" t="s">
        <v>87</v>
      </c>
      <c r="E134" s="37" t="s">
        <v>107</v>
      </c>
      <c r="F134" s="8" t="s">
        <v>57</v>
      </c>
      <c r="G134" s="7" t="s">
        <v>58</v>
      </c>
      <c r="H134" s="23">
        <v>17</v>
      </c>
      <c r="I134" s="23">
        <v>63.234000000000002</v>
      </c>
      <c r="J134" s="23">
        <v>66.134</v>
      </c>
    </row>
    <row r="135" spans="1:11" ht="24">
      <c r="A135" s="8"/>
      <c r="B135" s="12"/>
      <c r="C135" s="8" t="s">
        <v>25</v>
      </c>
      <c r="D135" s="8" t="s">
        <v>87</v>
      </c>
      <c r="E135" s="9" t="s">
        <v>32</v>
      </c>
      <c r="F135" s="8"/>
      <c r="G135" s="7" t="s">
        <v>33</v>
      </c>
      <c r="H135" s="23">
        <f>H136</f>
        <v>49883.298000000003</v>
      </c>
      <c r="I135" s="23">
        <f t="shared" ref="I135:J135" si="32">I136</f>
        <v>23896.685000000001</v>
      </c>
      <c r="J135" s="23">
        <f t="shared" si="32"/>
        <v>23896.685000000001</v>
      </c>
    </row>
    <row r="136" spans="1:11" ht="36">
      <c r="A136" s="8"/>
      <c r="B136" s="12"/>
      <c r="C136" s="8" t="s">
        <v>25</v>
      </c>
      <c r="D136" s="8" t="s">
        <v>87</v>
      </c>
      <c r="E136" s="24" t="s">
        <v>34</v>
      </c>
      <c r="F136" s="8"/>
      <c r="G136" s="7" t="s">
        <v>35</v>
      </c>
      <c r="H136" s="23">
        <f>H141+H145+H153+H137</f>
        <v>49883.298000000003</v>
      </c>
      <c r="I136" s="23">
        <f t="shared" ref="I136:J136" si="33">I141+I145+I153+I137</f>
        <v>23896.685000000001</v>
      </c>
      <c r="J136" s="23">
        <f t="shared" si="33"/>
        <v>23896.685000000001</v>
      </c>
    </row>
    <row r="137" spans="1:11" ht="36">
      <c r="A137" s="8"/>
      <c r="B137" s="12"/>
      <c r="C137" s="8" t="s">
        <v>25</v>
      </c>
      <c r="D137" s="8" t="s">
        <v>87</v>
      </c>
      <c r="E137" s="30" t="s">
        <v>63</v>
      </c>
      <c r="F137" s="8"/>
      <c r="G137" s="7" t="s">
        <v>64</v>
      </c>
      <c r="H137" s="23">
        <f>H138</f>
        <v>73.468000000000004</v>
      </c>
      <c r="I137" s="23">
        <f t="shared" ref="I137:J137" si="34">I138</f>
        <v>0</v>
      </c>
      <c r="J137" s="23">
        <f t="shared" si="34"/>
        <v>0</v>
      </c>
    </row>
    <row r="138" spans="1:11" ht="120">
      <c r="A138" s="8"/>
      <c r="B138" s="12"/>
      <c r="C138" s="8" t="s">
        <v>25</v>
      </c>
      <c r="D138" s="8" t="s">
        <v>87</v>
      </c>
      <c r="E138" s="30" t="s">
        <v>63</v>
      </c>
      <c r="F138" s="25" t="s">
        <v>38</v>
      </c>
      <c r="G138" s="26" t="s">
        <v>39</v>
      </c>
      <c r="H138" s="23">
        <f>H139+H140</f>
        <v>73.468000000000004</v>
      </c>
      <c r="I138" s="23">
        <f t="shared" ref="I138:J138" si="35">I139+I140</f>
        <v>0</v>
      </c>
      <c r="J138" s="23">
        <f t="shared" si="35"/>
        <v>0</v>
      </c>
    </row>
    <row r="139" spans="1:11" ht="36">
      <c r="A139" s="8"/>
      <c r="B139" s="12"/>
      <c r="C139" s="8" t="s">
        <v>25</v>
      </c>
      <c r="D139" s="8" t="s">
        <v>87</v>
      </c>
      <c r="E139" s="30" t="s">
        <v>63</v>
      </c>
      <c r="F139" s="27" t="s">
        <v>40</v>
      </c>
      <c r="G139" s="28" t="s">
        <v>41</v>
      </c>
      <c r="H139" s="23">
        <v>56.427</v>
      </c>
      <c r="I139" s="23">
        <v>0</v>
      </c>
      <c r="J139" s="23">
        <v>0</v>
      </c>
    </row>
    <row r="140" spans="1:11" ht="72">
      <c r="A140" s="8"/>
      <c r="B140" s="12"/>
      <c r="C140" s="8" t="s">
        <v>25</v>
      </c>
      <c r="D140" s="8" t="s">
        <v>87</v>
      </c>
      <c r="E140" s="30" t="s">
        <v>63</v>
      </c>
      <c r="F140" s="27">
        <v>129</v>
      </c>
      <c r="G140" s="28" t="s">
        <v>44</v>
      </c>
      <c r="H140" s="23">
        <v>17.041</v>
      </c>
      <c r="I140" s="23">
        <v>0</v>
      </c>
      <c r="J140" s="23">
        <v>0</v>
      </c>
    </row>
    <row r="141" spans="1:11" ht="72">
      <c r="A141" s="8"/>
      <c r="B141" s="12"/>
      <c r="C141" s="8" t="s">
        <v>25</v>
      </c>
      <c r="D141" s="8" t="s">
        <v>87</v>
      </c>
      <c r="E141" s="9" t="s">
        <v>65</v>
      </c>
      <c r="F141" s="27"/>
      <c r="G141" s="28" t="s">
        <v>66</v>
      </c>
      <c r="H141" s="23">
        <f>H142</f>
        <v>2109.1570000000002</v>
      </c>
      <c r="I141" s="23">
        <f t="shared" ref="I141:J141" si="36">I142</f>
        <v>958.20299999999997</v>
      </c>
      <c r="J141" s="23">
        <f t="shared" si="36"/>
        <v>958.20299999999997</v>
      </c>
    </row>
    <row r="142" spans="1:11" ht="120">
      <c r="A142" s="8"/>
      <c r="B142" s="12"/>
      <c r="C142" s="8" t="s">
        <v>25</v>
      </c>
      <c r="D142" s="8" t="s">
        <v>87</v>
      </c>
      <c r="E142" s="9" t="s">
        <v>65</v>
      </c>
      <c r="F142" s="25" t="s">
        <v>38</v>
      </c>
      <c r="G142" s="26" t="s">
        <v>39</v>
      </c>
      <c r="H142" s="23">
        <f>H143+H144</f>
        <v>2109.1570000000002</v>
      </c>
      <c r="I142" s="23">
        <f>I143+I144</f>
        <v>958.20299999999997</v>
      </c>
      <c r="J142" s="23">
        <f>J143+J144</f>
        <v>958.20299999999997</v>
      </c>
    </row>
    <row r="143" spans="1:11" ht="36">
      <c r="A143" s="8"/>
      <c r="B143" s="12"/>
      <c r="C143" s="8" t="s">
        <v>25</v>
      </c>
      <c r="D143" s="8" t="s">
        <v>87</v>
      </c>
      <c r="E143" s="9" t="s">
        <v>65</v>
      </c>
      <c r="F143" s="27" t="s">
        <v>40</v>
      </c>
      <c r="G143" s="28" t="s">
        <v>41</v>
      </c>
      <c r="H143" s="23">
        <v>1619.95</v>
      </c>
      <c r="I143" s="23">
        <v>735.95</v>
      </c>
      <c r="J143" s="23">
        <v>735.95</v>
      </c>
    </row>
    <row r="144" spans="1:11" ht="72">
      <c r="A144" s="8"/>
      <c r="B144" s="12"/>
      <c r="C144" s="8" t="s">
        <v>25</v>
      </c>
      <c r="D144" s="8" t="s">
        <v>87</v>
      </c>
      <c r="E144" s="9" t="s">
        <v>65</v>
      </c>
      <c r="F144" s="27">
        <v>129</v>
      </c>
      <c r="G144" s="28" t="s">
        <v>44</v>
      </c>
      <c r="H144" s="23">
        <v>489.20699999999999</v>
      </c>
      <c r="I144" s="23">
        <v>222.25299999999999</v>
      </c>
      <c r="J144" s="23">
        <v>222.25299999999999</v>
      </c>
    </row>
    <row r="145" spans="1:12" ht="36">
      <c r="A145" s="8"/>
      <c r="B145" s="12"/>
      <c r="C145" s="8" t="s">
        <v>25</v>
      </c>
      <c r="D145" s="8" t="s">
        <v>87</v>
      </c>
      <c r="E145" s="9" t="s">
        <v>109</v>
      </c>
      <c r="F145" s="27"/>
      <c r="G145" s="34" t="s">
        <v>92</v>
      </c>
      <c r="H145" s="23">
        <f>H146+H149+H151</f>
        <v>22341.537</v>
      </c>
      <c r="I145" s="23">
        <f t="shared" ref="I145:J145" si="37">I146+I149+I151</f>
        <v>22938.482</v>
      </c>
      <c r="J145" s="23">
        <f t="shared" si="37"/>
        <v>22938.482</v>
      </c>
    </row>
    <row r="146" spans="1:12" ht="120">
      <c r="A146" s="8"/>
      <c r="B146" s="12"/>
      <c r="C146" s="8" t="s">
        <v>25</v>
      </c>
      <c r="D146" s="8" t="s">
        <v>87</v>
      </c>
      <c r="E146" s="9" t="s">
        <v>109</v>
      </c>
      <c r="F146" s="25" t="s">
        <v>38</v>
      </c>
      <c r="G146" s="26" t="s">
        <v>39</v>
      </c>
      <c r="H146" s="23">
        <f>H147+H148</f>
        <v>21718.537</v>
      </c>
      <c r="I146" s="23">
        <f t="shared" ref="I146:J146" si="38">I147+I148</f>
        <v>22317.982</v>
      </c>
      <c r="J146" s="23">
        <f t="shared" si="38"/>
        <v>22317.982</v>
      </c>
    </row>
    <row r="147" spans="1:12" ht="24">
      <c r="A147" s="8"/>
      <c r="B147" s="12"/>
      <c r="C147" s="8" t="s">
        <v>25</v>
      </c>
      <c r="D147" s="8" t="s">
        <v>87</v>
      </c>
      <c r="E147" s="9" t="s">
        <v>109</v>
      </c>
      <c r="F147" s="27" t="s">
        <v>93</v>
      </c>
      <c r="G147" s="28" t="s">
        <v>94</v>
      </c>
      <c r="H147" s="23">
        <v>16680.324000000001</v>
      </c>
      <c r="I147" s="23">
        <v>17141.307000000001</v>
      </c>
      <c r="J147" s="23">
        <v>17141.307000000001</v>
      </c>
    </row>
    <row r="148" spans="1:12" ht="60">
      <c r="A148" s="8"/>
      <c r="B148" s="12"/>
      <c r="C148" s="8" t="s">
        <v>25</v>
      </c>
      <c r="D148" s="8" t="s">
        <v>87</v>
      </c>
      <c r="E148" s="9" t="s">
        <v>109</v>
      </c>
      <c r="F148" s="27">
        <v>119</v>
      </c>
      <c r="G148" s="28" t="s">
        <v>96</v>
      </c>
      <c r="H148" s="23">
        <v>5038.2129999999997</v>
      </c>
      <c r="I148" s="23">
        <v>5176.6750000000002</v>
      </c>
      <c r="J148" s="23">
        <v>5176.6750000000002</v>
      </c>
    </row>
    <row r="149" spans="1:12" ht="48">
      <c r="A149" s="8"/>
      <c r="B149" s="12"/>
      <c r="C149" s="8" t="s">
        <v>25</v>
      </c>
      <c r="D149" s="8" t="s">
        <v>87</v>
      </c>
      <c r="E149" s="9" t="s">
        <v>109</v>
      </c>
      <c r="F149" s="25" t="s">
        <v>55</v>
      </c>
      <c r="G149" s="26" t="s">
        <v>56</v>
      </c>
      <c r="H149" s="23">
        <f>H150</f>
        <v>620.5</v>
      </c>
      <c r="I149" s="23">
        <f t="shared" ref="I149:J149" si="39">I150</f>
        <v>620.5</v>
      </c>
      <c r="J149" s="23">
        <f t="shared" si="39"/>
        <v>620.5</v>
      </c>
    </row>
    <row r="150" spans="1:12" ht="24">
      <c r="A150" s="8"/>
      <c r="B150" s="12"/>
      <c r="C150" s="8" t="s">
        <v>25</v>
      </c>
      <c r="D150" s="8" t="s">
        <v>87</v>
      </c>
      <c r="E150" s="9" t="s">
        <v>109</v>
      </c>
      <c r="F150" s="8" t="s">
        <v>57</v>
      </c>
      <c r="G150" s="7" t="s">
        <v>58</v>
      </c>
      <c r="H150" s="23">
        <v>620.5</v>
      </c>
      <c r="I150" s="23">
        <v>620.5</v>
      </c>
      <c r="J150" s="23">
        <v>620.5</v>
      </c>
    </row>
    <row r="151" spans="1:12" ht="24">
      <c r="A151" s="8"/>
      <c r="B151" s="12"/>
      <c r="C151" s="8" t="s">
        <v>25</v>
      </c>
      <c r="D151" s="8" t="s">
        <v>87</v>
      </c>
      <c r="E151" s="9" t="s">
        <v>109</v>
      </c>
      <c r="F151" s="8">
        <v>300</v>
      </c>
      <c r="G151" s="7" t="s">
        <v>59</v>
      </c>
      <c r="H151" s="23">
        <f>H152</f>
        <v>2.5</v>
      </c>
      <c r="I151" s="23">
        <f t="shared" ref="I151:J151" si="40">I152</f>
        <v>0</v>
      </c>
      <c r="J151" s="23">
        <f t="shared" si="40"/>
        <v>0</v>
      </c>
    </row>
    <row r="152" spans="1:12" ht="60">
      <c r="A152" s="8"/>
      <c r="B152" s="12"/>
      <c r="C152" s="8" t="s">
        <v>25</v>
      </c>
      <c r="D152" s="8" t="s">
        <v>87</v>
      </c>
      <c r="E152" s="9" t="s">
        <v>109</v>
      </c>
      <c r="F152" s="8">
        <v>321</v>
      </c>
      <c r="G152" s="7" t="s">
        <v>60</v>
      </c>
      <c r="H152" s="23">
        <v>2.5</v>
      </c>
      <c r="I152" s="23">
        <v>0</v>
      </c>
      <c r="J152" s="23">
        <v>0</v>
      </c>
    </row>
    <row r="153" spans="1:12" ht="48">
      <c r="A153" s="8"/>
      <c r="B153" s="12"/>
      <c r="C153" s="8" t="s">
        <v>25</v>
      </c>
      <c r="D153" s="8" t="s">
        <v>87</v>
      </c>
      <c r="E153" s="9" t="s">
        <v>53</v>
      </c>
      <c r="F153" s="27"/>
      <c r="G153" s="28" t="s">
        <v>54</v>
      </c>
      <c r="H153" s="23">
        <f>H154+H161+H166+H164</f>
        <v>25359.135999999999</v>
      </c>
      <c r="I153" s="23">
        <f t="shared" ref="I153:J153" si="41">I154+I161+I166+I164</f>
        <v>0</v>
      </c>
      <c r="J153" s="23">
        <f t="shared" si="41"/>
        <v>0</v>
      </c>
      <c r="K153" s="2">
        <v>19512.593000000001</v>
      </c>
      <c r="L153" s="15">
        <f>K153-H153</f>
        <v>-5846.5429999999978</v>
      </c>
    </row>
    <row r="154" spans="1:12" ht="120">
      <c r="A154" s="8"/>
      <c r="B154" s="12"/>
      <c r="C154" s="8" t="s">
        <v>25</v>
      </c>
      <c r="D154" s="8" t="s">
        <v>87</v>
      </c>
      <c r="E154" s="9" t="s">
        <v>53</v>
      </c>
      <c r="F154" s="25" t="s">
        <v>38</v>
      </c>
      <c r="G154" s="26" t="s">
        <v>39</v>
      </c>
      <c r="H154" s="23">
        <f>H155+H157+H158+H159+H160+H156</f>
        <v>5616.389000000001</v>
      </c>
      <c r="I154" s="23">
        <f t="shared" ref="I154:J154" si="42">I155+I157+I158+I159+I160</f>
        <v>0</v>
      </c>
      <c r="J154" s="23">
        <f t="shared" si="42"/>
        <v>0</v>
      </c>
    </row>
    <row r="155" spans="1:12" ht="24">
      <c r="A155" s="8"/>
      <c r="B155" s="12"/>
      <c r="C155" s="8" t="s">
        <v>25</v>
      </c>
      <c r="D155" s="8" t="s">
        <v>87</v>
      </c>
      <c r="E155" s="9" t="s">
        <v>53</v>
      </c>
      <c r="F155" s="27" t="s">
        <v>93</v>
      </c>
      <c r="G155" s="28" t="s">
        <v>94</v>
      </c>
      <c r="H155" s="23">
        <v>3168.1210000000001</v>
      </c>
      <c r="I155" s="23">
        <v>0</v>
      </c>
      <c r="J155" s="23">
        <v>0</v>
      </c>
    </row>
    <row r="156" spans="1:12" ht="36">
      <c r="A156" s="8"/>
      <c r="B156" s="12"/>
      <c r="C156" s="8" t="s">
        <v>25</v>
      </c>
      <c r="D156" s="8" t="s">
        <v>87</v>
      </c>
      <c r="E156" s="9" t="s">
        <v>53</v>
      </c>
      <c r="F156" s="27">
        <v>112</v>
      </c>
      <c r="G156" s="28" t="s">
        <v>95</v>
      </c>
      <c r="H156" s="23">
        <v>220.596</v>
      </c>
      <c r="I156" s="23">
        <v>0</v>
      </c>
      <c r="J156" s="23">
        <v>0</v>
      </c>
    </row>
    <row r="157" spans="1:12" ht="60">
      <c r="A157" s="8"/>
      <c r="B157" s="12"/>
      <c r="C157" s="8" t="s">
        <v>25</v>
      </c>
      <c r="D157" s="8" t="s">
        <v>87</v>
      </c>
      <c r="E157" s="9" t="s">
        <v>53</v>
      </c>
      <c r="F157" s="27">
        <v>119</v>
      </c>
      <c r="G157" s="28" t="s">
        <v>96</v>
      </c>
      <c r="H157" s="23">
        <v>915.04</v>
      </c>
      <c r="I157" s="23">
        <v>0</v>
      </c>
      <c r="J157" s="23">
        <v>0</v>
      </c>
    </row>
    <row r="158" spans="1:12" ht="36">
      <c r="A158" s="8"/>
      <c r="B158" s="12"/>
      <c r="C158" s="8" t="s">
        <v>25</v>
      </c>
      <c r="D158" s="8" t="s">
        <v>87</v>
      </c>
      <c r="E158" s="9" t="s">
        <v>53</v>
      </c>
      <c r="F158" s="27" t="s">
        <v>40</v>
      </c>
      <c r="G158" s="28" t="s">
        <v>41</v>
      </c>
      <c r="H158" s="23">
        <v>640.80600000000004</v>
      </c>
      <c r="I158" s="23">
        <v>0</v>
      </c>
      <c r="J158" s="23">
        <v>0</v>
      </c>
    </row>
    <row r="159" spans="1:12" ht="60">
      <c r="A159" s="8"/>
      <c r="B159" s="12"/>
      <c r="C159" s="8" t="s">
        <v>25</v>
      </c>
      <c r="D159" s="8" t="s">
        <v>87</v>
      </c>
      <c r="E159" s="9" t="s">
        <v>53</v>
      </c>
      <c r="F159" s="27" t="s">
        <v>42</v>
      </c>
      <c r="G159" s="28" t="s">
        <v>43</v>
      </c>
      <c r="H159" s="23">
        <v>381.512</v>
      </c>
      <c r="I159" s="23">
        <v>0</v>
      </c>
      <c r="J159" s="23">
        <v>0</v>
      </c>
    </row>
    <row r="160" spans="1:12" ht="72">
      <c r="A160" s="8"/>
      <c r="B160" s="12"/>
      <c r="C160" s="8" t="s">
        <v>25</v>
      </c>
      <c r="D160" s="8" t="s">
        <v>87</v>
      </c>
      <c r="E160" s="9" t="s">
        <v>53</v>
      </c>
      <c r="F160" s="27">
        <v>129</v>
      </c>
      <c r="G160" s="28" t="s">
        <v>44</v>
      </c>
      <c r="H160" s="23">
        <v>290.31400000000002</v>
      </c>
      <c r="I160" s="23">
        <v>0</v>
      </c>
      <c r="J160" s="23">
        <v>0</v>
      </c>
    </row>
    <row r="161" spans="1:10" ht="48">
      <c r="A161" s="8"/>
      <c r="B161" s="12"/>
      <c r="C161" s="8" t="s">
        <v>25</v>
      </c>
      <c r="D161" s="8" t="s">
        <v>87</v>
      </c>
      <c r="E161" s="9" t="s">
        <v>53</v>
      </c>
      <c r="F161" s="25" t="s">
        <v>55</v>
      </c>
      <c r="G161" s="26" t="s">
        <v>56</v>
      </c>
      <c r="H161" s="23">
        <f>H162+H163</f>
        <v>413.34700000000004</v>
      </c>
      <c r="I161" s="23">
        <f t="shared" ref="I161:J161" si="43">I162+I163</f>
        <v>0</v>
      </c>
      <c r="J161" s="23">
        <f t="shared" si="43"/>
        <v>0</v>
      </c>
    </row>
    <row r="162" spans="1:10" ht="24">
      <c r="A162" s="8"/>
      <c r="B162" s="12"/>
      <c r="C162" s="8" t="s">
        <v>25</v>
      </c>
      <c r="D162" s="8" t="s">
        <v>87</v>
      </c>
      <c r="E162" s="9" t="s">
        <v>53</v>
      </c>
      <c r="F162" s="8" t="s">
        <v>57</v>
      </c>
      <c r="G162" s="7" t="s">
        <v>58</v>
      </c>
      <c r="H162" s="23">
        <v>343.51600000000002</v>
      </c>
      <c r="I162" s="23">
        <f>I163</f>
        <v>0</v>
      </c>
      <c r="J162" s="23">
        <f>J163</f>
        <v>0</v>
      </c>
    </row>
    <row r="163" spans="1:10" ht="24">
      <c r="A163" s="8"/>
      <c r="B163" s="12"/>
      <c r="C163" s="8" t="s">
        <v>25</v>
      </c>
      <c r="D163" s="8" t="s">
        <v>87</v>
      </c>
      <c r="E163" s="9" t="s">
        <v>53</v>
      </c>
      <c r="F163" s="8">
        <v>247</v>
      </c>
      <c r="G163" s="7" t="s">
        <v>97</v>
      </c>
      <c r="H163" s="23">
        <v>69.831000000000003</v>
      </c>
      <c r="I163" s="23">
        <v>0</v>
      </c>
      <c r="J163" s="23">
        <v>0</v>
      </c>
    </row>
    <row r="164" spans="1:10" ht="24">
      <c r="A164" s="8"/>
      <c r="B164" s="12"/>
      <c r="C164" s="8" t="s">
        <v>25</v>
      </c>
      <c r="D164" s="8" t="s">
        <v>87</v>
      </c>
      <c r="E164" s="9" t="s">
        <v>53</v>
      </c>
      <c r="F164" s="8">
        <v>300</v>
      </c>
      <c r="G164" s="7" t="s">
        <v>59</v>
      </c>
      <c r="H164" s="31">
        <f>H165</f>
        <v>3.67</v>
      </c>
      <c r="I164" s="31">
        <f t="shared" ref="I164:J164" si="44">I165</f>
        <v>0</v>
      </c>
      <c r="J164" s="31">
        <f t="shared" si="44"/>
        <v>0</v>
      </c>
    </row>
    <row r="165" spans="1:10" ht="60">
      <c r="A165" s="8"/>
      <c r="B165" s="12"/>
      <c r="C165" s="8" t="s">
        <v>25</v>
      </c>
      <c r="D165" s="8" t="s">
        <v>87</v>
      </c>
      <c r="E165" s="9" t="s">
        <v>53</v>
      </c>
      <c r="F165" s="8">
        <v>321</v>
      </c>
      <c r="G165" s="7" t="s">
        <v>60</v>
      </c>
      <c r="H165" s="31">
        <v>3.67</v>
      </c>
      <c r="I165" s="31">
        <v>0</v>
      </c>
      <c r="J165" s="31">
        <v>0</v>
      </c>
    </row>
    <row r="166" spans="1:10" ht="60">
      <c r="A166" s="8"/>
      <c r="B166" s="12"/>
      <c r="C166" s="8" t="s">
        <v>25</v>
      </c>
      <c r="D166" s="8" t="s">
        <v>87</v>
      </c>
      <c r="E166" s="9" t="s">
        <v>53</v>
      </c>
      <c r="F166" s="40" t="s">
        <v>110</v>
      </c>
      <c r="G166" s="26" t="s">
        <v>111</v>
      </c>
      <c r="H166" s="23">
        <f>H167</f>
        <v>19325.73</v>
      </c>
      <c r="I166" s="23">
        <f t="shared" ref="I166:J166" si="45">I167</f>
        <v>0</v>
      </c>
      <c r="J166" s="23">
        <f t="shared" si="45"/>
        <v>0</v>
      </c>
    </row>
    <row r="167" spans="1:10" ht="108">
      <c r="A167" s="8"/>
      <c r="B167" s="12"/>
      <c r="C167" s="8" t="s">
        <v>25</v>
      </c>
      <c r="D167" s="8" t="s">
        <v>87</v>
      </c>
      <c r="E167" s="9" t="s">
        <v>53</v>
      </c>
      <c r="F167" s="8" t="s">
        <v>112</v>
      </c>
      <c r="G167" s="7" t="s">
        <v>113</v>
      </c>
      <c r="H167" s="23">
        <v>19325.73</v>
      </c>
      <c r="I167" s="23">
        <v>0</v>
      </c>
      <c r="J167" s="23">
        <v>0</v>
      </c>
    </row>
    <row r="168" spans="1:10" ht="72">
      <c r="A168" s="8"/>
      <c r="B168" s="12"/>
      <c r="C168" s="20" t="s">
        <v>25</v>
      </c>
      <c r="D168" s="20" t="s">
        <v>87</v>
      </c>
      <c r="E168" s="17" t="s">
        <v>114</v>
      </c>
      <c r="F168" s="20"/>
      <c r="G168" s="21" t="s">
        <v>115</v>
      </c>
      <c r="H168" s="22">
        <f>H169</f>
        <v>1717.0889999999999</v>
      </c>
      <c r="I168" s="22">
        <f t="shared" ref="I168:J174" si="46">I169</f>
        <v>0</v>
      </c>
      <c r="J168" s="22">
        <f t="shared" si="46"/>
        <v>0</v>
      </c>
    </row>
    <row r="169" spans="1:10" ht="72">
      <c r="A169" s="8"/>
      <c r="B169" s="12"/>
      <c r="C169" s="8" t="s">
        <v>25</v>
      </c>
      <c r="D169" s="8" t="s">
        <v>87</v>
      </c>
      <c r="E169" s="9" t="s">
        <v>116</v>
      </c>
      <c r="F169" s="8"/>
      <c r="G169" s="7" t="s">
        <v>117</v>
      </c>
      <c r="H169" s="23">
        <f>H170</f>
        <v>1717.0889999999999</v>
      </c>
      <c r="I169" s="23">
        <f t="shared" si="46"/>
        <v>0</v>
      </c>
      <c r="J169" s="23">
        <f t="shared" si="46"/>
        <v>0</v>
      </c>
    </row>
    <row r="170" spans="1:10" ht="48">
      <c r="A170" s="8"/>
      <c r="B170" s="12"/>
      <c r="C170" s="8" t="s">
        <v>25</v>
      </c>
      <c r="D170" s="8" t="s">
        <v>87</v>
      </c>
      <c r="E170" s="9" t="s">
        <v>118</v>
      </c>
      <c r="F170" s="8"/>
      <c r="G170" s="7" t="s">
        <v>119</v>
      </c>
      <c r="H170" s="23">
        <f>H174+H171</f>
        <v>1717.0889999999999</v>
      </c>
      <c r="I170" s="23">
        <f t="shared" ref="I170:J170" si="47">I174+I171</f>
        <v>0</v>
      </c>
      <c r="J170" s="23">
        <f t="shared" si="47"/>
        <v>0</v>
      </c>
    </row>
    <row r="171" spans="1:10" ht="48">
      <c r="A171" s="8"/>
      <c r="B171" s="12"/>
      <c r="C171" s="8" t="s">
        <v>25</v>
      </c>
      <c r="D171" s="8" t="s">
        <v>87</v>
      </c>
      <c r="E171" s="9" t="s">
        <v>120</v>
      </c>
      <c r="F171" s="8"/>
      <c r="G171" s="7" t="s">
        <v>121</v>
      </c>
      <c r="H171" s="23">
        <f>H172</f>
        <v>182</v>
      </c>
      <c r="I171" s="23">
        <f t="shared" ref="I171:J172" si="48">I172</f>
        <v>0</v>
      </c>
      <c r="J171" s="23">
        <f t="shared" si="48"/>
        <v>0</v>
      </c>
    </row>
    <row r="172" spans="1:10" ht="48">
      <c r="A172" s="8"/>
      <c r="B172" s="12"/>
      <c r="C172" s="8" t="s">
        <v>25</v>
      </c>
      <c r="D172" s="8" t="s">
        <v>87</v>
      </c>
      <c r="E172" s="9" t="s">
        <v>120</v>
      </c>
      <c r="F172" s="25" t="s">
        <v>55</v>
      </c>
      <c r="G172" s="26" t="s">
        <v>56</v>
      </c>
      <c r="H172" s="23">
        <f>H173</f>
        <v>182</v>
      </c>
      <c r="I172" s="23">
        <f t="shared" si="48"/>
        <v>0</v>
      </c>
      <c r="J172" s="23">
        <f t="shared" si="48"/>
        <v>0</v>
      </c>
    </row>
    <row r="173" spans="1:10" ht="24">
      <c r="A173" s="8"/>
      <c r="B173" s="12"/>
      <c r="C173" s="8" t="s">
        <v>25</v>
      </c>
      <c r="D173" s="8" t="s">
        <v>87</v>
      </c>
      <c r="E173" s="9" t="s">
        <v>120</v>
      </c>
      <c r="F173" s="8" t="s">
        <v>57</v>
      </c>
      <c r="G173" s="7" t="s">
        <v>58</v>
      </c>
      <c r="H173" s="23">
        <v>182</v>
      </c>
      <c r="I173" s="23">
        <v>0</v>
      </c>
      <c r="J173" s="23">
        <v>0</v>
      </c>
    </row>
    <row r="174" spans="1:10" ht="24">
      <c r="A174" s="8"/>
      <c r="B174" s="12"/>
      <c r="C174" s="8" t="s">
        <v>25</v>
      </c>
      <c r="D174" s="8" t="s">
        <v>87</v>
      </c>
      <c r="E174" s="9" t="s">
        <v>122</v>
      </c>
      <c r="F174" s="8"/>
      <c r="G174" s="7" t="s">
        <v>123</v>
      </c>
      <c r="H174" s="23">
        <f>H175</f>
        <v>1535.0889999999999</v>
      </c>
      <c r="I174" s="23">
        <f t="shared" si="46"/>
        <v>0</v>
      </c>
      <c r="J174" s="23">
        <f t="shared" si="46"/>
        <v>0</v>
      </c>
    </row>
    <row r="175" spans="1:10" ht="48">
      <c r="A175" s="8"/>
      <c r="B175" s="12"/>
      <c r="C175" s="8" t="s">
        <v>25</v>
      </c>
      <c r="D175" s="8" t="s">
        <v>87</v>
      </c>
      <c r="E175" s="9" t="s">
        <v>122</v>
      </c>
      <c r="F175" s="25" t="s">
        <v>55</v>
      </c>
      <c r="G175" s="26" t="s">
        <v>56</v>
      </c>
      <c r="H175" s="23">
        <f>H176+H177</f>
        <v>1535.0889999999999</v>
      </c>
      <c r="I175" s="23">
        <f t="shared" ref="I175:J175" si="49">I176+I177</f>
        <v>0</v>
      </c>
      <c r="J175" s="23">
        <f t="shared" si="49"/>
        <v>0</v>
      </c>
    </row>
    <row r="176" spans="1:10" ht="24">
      <c r="A176" s="8"/>
      <c r="B176" s="12"/>
      <c r="C176" s="8" t="s">
        <v>25</v>
      </c>
      <c r="D176" s="8" t="s">
        <v>87</v>
      </c>
      <c r="E176" s="9" t="s">
        <v>122</v>
      </c>
      <c r="F176" s="8" t="s">
        <v>57</v>
      </c>
      <c r="G176" s="7" t="s">
        <v>58</v>
      </c>
      <c r="H176" s="23">
        <v>1046.414</v>
      </c>
      <c r="I176" s="23">
        <v>0</v>
      </c>
      <c r="J176" s="23">
        <v>0</v>
      </c>
    </row>
    <row r="177" spans="1:10" ht="24">
      <c r="A177" s="8"/>
      <c r="B177" s="12"/>
      <c r="C177" s="8" t="s">
        <v>25</v>
      </c>
      <c r="D177" s="8" t="s">
        <v>87</v>
      </c>
      <c r="E177" s="9" t="s">
        <v>122</v>
      </c>
      <c r="F177" s="8">
        <v>247</v>
      </c>
      <c r="G177" s="7" t="s">
        <v>97</v>
      </c>
      <c r="H177" s="23">
        <v>488.67500000000001</v>
      </c>
      <c r="I177" s="23">
        <v>0</v>
      </c>
      <c r="J177" s="23">
        <v>0</v>
      </c>
    </row>
    <row r="178" spans="1:10" ht="60">
      <c r="A178" s="8"/>
      <c r="B178" s="29"/>
      <c r="C178" s="20" t="s">
        <v>25</v>
      </c>
      <c r="D178" s="20" t="s">
        <v>87</v>
      </c>
      <c r="E178" s="41" t="s">
        <v>124</v>
      </c>
      <c r="F178" s="20"/>
      <c r="G178" s="42" t="s">
        <v>125</v>
      </c>
      <c r="H178" s="22">
        <f>H179</f>
        <v>2241.0140000000001</v>
      </c>
      <c r="I178" s="22">
        <f t="shared" ref="I178:J179" si="50">I179</f>
        <v>0</v>
      </c>
      <c r="J178" s="22">
        <f t="shared" si="50"/>
        <v>0</v>
      </c>
    </row>
    <row r="179" spans="1:10" ht="24">
      <c r="A179" s="8"/>
      <c r="B179" s="29"/>
      <c r="C179" s="8" t="s">
        <v>25</v>
      </c>
      <c r="D179" s="8" t="s">
        <v>87</v>
      </c>
      <c r="E179" s="43" t="s">
        <v>126</v>
      </c>
      <c r="F179" s="44"/>
      <c r="G179" s="34" t="s">
        <v>33</v>
      </c>
      <c r="H179" s="45">
        <f>H180</f>
        <v>2241.0140000000001</v>
      </c>
      <c r="I179" s="45">
        <f t="shared" si="50"/>
        <v>0</v>
      </c>
      <c r="J179" s="45">
        <f t="shared" si="50"/>
        <v>0</v>
      </c>
    </row>
    <row r="180" spans="1:10" ht="36">
      <c r="A180" s="8"/>
      <c r="B180" s="29"/>
      <c r="C180" s="8" t="s">
        <v>25</v>
      </c>
      <c r="D180" s="8" t="s">
        <v>87</v>
      </c>
      <c r="E180" s="43" t="s">
        <v>127</v>
      </c>
      <c r="F180" s="44"/>
      <c r="G180" s="34" t="s">
        <v>35</v>
      </c>
      <c r="H180" s="45">
        <f>H181+H187</f>
        <v>2241.0140000000001</v>
      </c>
      <c r="I180" s="45">
        <f>I181+I187</f>
        <v>0</v>
      </c>
      <c r="J180" s="45">
        <f>J181+J187</f>
        <v>0</v>
      </c>
    </row>
    <row r="181" spans="1:10" ht="72">
      <c r="A181" s="8"/>
      <c r="B181" s="29"/>
      <c r="C181" s="8" t="s">
        <v>25</v>
      </c>
      <c r="D181" s="8" t="s">
        <v>87</v>
      </c>
      <c r="E181" s="43" t="s">
        <v>128</v>
      </c>
      <c r="F181" s="8"/>
      <c r="G181" s="46" t="s">
        <v>129</v>
      </c>
      <c r="H181" s="23">
        <f>H182+H185</f>
        <v>1390.4610000000002</v>
      </c>
      <c r="I181" s="23">
        <f>I182+I185</f>
        <v>0</v>
      </c>
      <c r="J181" s="23">
        <f>J182+J185</f>
        <v>0</v>
      </c>
    </row>
    <row r="182" spans="1:10" ht="120">
      <c r="A182" s="8"/>
      <c r="B182" s="29"/>
      <c r="C182" s="8" t="s">
        <v>25</v>
      </c>
      <c r="D182" s="8" t="s">
        <v>87</v>
      </c>
      <c r="E182" s="43" t="s">
        <v>128</v>
      </c>
      <c r="F182" s="25" t="s">
        <v>38</v>
      </c>
      <c r="G182" s="26" t="s">
        <v>39</v>
      </c>
      <c r="H182" s="23">
        <f>H183+H184</f>
        <v>1277.4850000000001</v>
      </c>
      <c r="I182" s="23">
        <f t="shared" ref="I182:J182" si="51">I183+I184</f>
        <v>0</v>
      </c>
      <c r="J182" s="23">
        <f t="shared" si="51"/>
        <v>0</v>
      </c>
    </row>
    <row r="183" spans="1:10" ht="36">
      <c r="A183" s="8"/>
      <c r="B183" s="29"/>
      <c r="C183" s="8" t="s">
        <v>25</v>
      </c>
      <c r="D183" s="8" t="s">
        <v>87</v>
      </c>
      <c r="E183" s="43" t="s">
        <v>128</v>
      </c>
      <c r="F183" s="27" t="s">
        <v>40</v>
      </c>
      <c r="G183" s="28" t="s">
        <v>41</v>
      </c>
      <c r="H183" s="23">
        <v>1018.633</v>
      </c>
      <c r="I183" s="23">
        <v>0</v>
      </c>
      <c r="J183" s="23">
        <v>0</v>
      </c>
    </row>
    <row r="184" spans="1:10" ht="72">
      <c r="A184" s="8"/>
      <c r="B184" s="29"/>
      <c r="C184" s="8" t="s">
        <v>25</v>
      </c>
      <c r="D184" s="8" t="s">
        <v>87</v>
      </c>
      <c r="E184" s="43" t="s">
        <v>128</v>
      </c>
      <c r="F184" s="27">
        <v>129</v>
      </c>
      <c r="G184" s="28" t="s">
        <v>44</v>
      </c>
      <c r="H184" s="23">
        <v>258.85199999999998</v>
      </c>
      <c r="I184" s="23">
        <v>0</v>
      </c>
      <c r="J184" s="23">
        <v>0</v>
      </c>
    </row>
    <row r="185" spans="1:10" ht="48">
      <c r="A185" s="8"/>
      <c r="B185" s="29"/>
      <c r="C185" s="8" t="s">
        <v>25</v>
      </c>
      <c r="D185" s="8" t="s">
        <v>87</v>
      </c>
      <c r="E185" s="43" t="s">
        <v>128</v>
      </c>
      <c r="F185" s="25" t="s">
        <v>55</v>
      </c>
      <c r="G185" s="26" t="s">
        <v>56</v>
      </c>
      <c r="H185" s="23">
        <f>H186</f>
        <v>112.976</v>
      </c>
      <c r="I185" s="23">
        <f t="shared" ref="I185:J185" si="52">I186</f>
        <v>0</v>
      </c>
      <c r="J185" s="23">
        <f t="shared" si="52"/>
        <v>0</v>
      </c>
    </row>
    <row r="186" spans="1:10" ht="24">
      <c r="A186" s="8"/>
      <c r="B186" s="29"/>
      <c r="C186" s="8" t="s">
        <v>25</v>
      </c>
      <c r="D186" s="8" t="s">
        <v>87</v>
      </c>
      <c r="E186" s="43" t="s">
        <v>128</v>
      </c>
      <c r="F186" s="8" t="s">
        <v>57</v>
      </c>
      <c r="G186" s="7" t="s">
        <v>58</v>
      </c>
      <c r="H186" s="23">
        <v>112.976</v>
      </c>
      <c r="I186" s="23">
        <v>0</v>
      </c>
      <c r="J186" s="23">
        <v>0</v>
      </c>
    </row>
    <row r="187" spans="1:10" ht="72">
      <c r="A187" s="8"/>
      <c r="B187" s="12"/>
      <c r="C187" s="8" t="s">
        <v>25</v>
      </c>
      <c r="D187" s="8" t="s">
        <v>87</v>
      </c>
      <c r="E187" s="9" t="s">
        <v>130</v>
      </c>
      <c r="F187" s="27"/>
      <c r="G187" s="28" t="s">
        <v>66</v>
      </c>
      <c r="H187" s="23">
        <f>H188</f>
        <v>850.55300000000011</v>
      </c>
      <c r="I187" s="23">
        <f t="shared" ref="I187:J187" si="53">I188</f>
        <v>0</v>
      </c>
      <c r="J187" s="23">
        <f t="shared" si="53"/>
        <v>0</v>
      </c>
    </row>
    <row r="188" spans="1:10" ht="120">
      <c r="A188" s="8"/>
      <c r="B188" s="12"/>
      <c r="C188" s="8" t="s">
        <v>25</v>
      </c>
      <c r="D188" s="8" t="s">
        <v>87</v>
      </c>
      <c r="E188" s="9" t="s">
        <v>130</v>
      </c>
      <c r="F188" s="25" t="s">
        <v>38</v>
      </c>
      <c r="G188" s="26" t="s">
        <v>39</v>
      </c>
      <c r="H188" s="23">
        <f>H189+H190</f>
        <v>850.55300000000011</v>
      </c>
      <c r="I188" s="23">
        <f t="shared" ref="I188:J188" si="54">I189+I190</f>
        <v>0</v>
      </c>
      <c r="J188" s="23">
        <f t="shared" si="54"/>
        <v>0</v>
      </c>
    </row>
    <row r="189" spans="1:10" ht="36">
      <c r="A189" s="8"/>
      <c r="B189" s="12"/>
      <c r="C189" s="8" t="s">
        <v>25</v>
      </c>
      <c r="D189" s="8" t="s">
        <v>87</v>
      </c>
      <c r="E189" s="9" t="s">
        <v>130</v>
      </c>
      <c r="F189" s="27" t="s">
        <v>40</v>
      </c>
      <c r="G189" s="28" t="s">
        <v>41</v>
      </c>
      <c r="H189" s="23">
        <v>671.89200000000005</v>
      </c>
      <c r="I189" s="23">
        <v>0</v>
      </c>
      <c r="J189" s="23">
        <v>0</v>
      </c>
    </row>
    <row r="190" spans="1:10" ht="72">
      <c r="A190" s="8"/>
      <c r="B190" s="12"/>
      <c r="C190" s="8" t="s">
        <v>25</v>
      </c>
      <c r="D190" s="8" t="s">
        <v>87</v>
      </c>
      <c r="E190" s="9" t="s">
        <v>130</v>
      </c>
      <c r="F190" s="27">
        <v>129</v>
      </c>
      <c r="G190" s="28" t="s">
        <v>44</v>
      </c>
      <c r="H190" s="23">
        <v>178.661</v>
      </c>
      <c r="I190" s="23">
        <v>0</v>
      </c>
      <c r="J190" s="23">
        <v>0</v>
      </c>
    </row>
    <row r="191" spans="1:10">
      <c r="A191" s="12"/>
      <c r="B191" s="12"/>
      <c r="C191" s="47" t="s">
        <v>28</v>
      </c>
      <c r="D191" s="47" t="s">
        <v>26</v>
      </c>
      <c r="E191" s="47"/>
      <c r="F191" s="48"/>
      <c r="G191" s="49" t="s">
        <v>131</v>
      </c>
      <c r="H191" s="14">
        <f>H192</f>
        <v>3173.2</v>
      </c>
      <c r="I191" s="14">
        <f t="shared" ref="I191:J195" si="55">I192</f>
        <v>3483.9999999999995</v>
      </c>
      <c r="J191" s="14">
        <f t="shared" si="55"/>
        <v>3800</v>
      </c>
    </row>
    <row r="192" spans="1:10" ht="24">
      <c r="A192" s="29"/>
      <c r="B192" s="29"/>
      <c r="C192" s="16" t="s">
        <v>28</v>
      </c>
      <c r="D192" s="16" t="s">
        <v>51</v>
      </c>
      <c r="E192" s="16"/>
      <c r="F192" s="32"/>
      <c r="G192" s="50" t="s">
        <v>132</v>
      </c>
      <c r="H192" s="19">
        <f>H193</f>
        <v>3173.2</v>
      </c>
      <c r="I192" s="19">
        <f t="shared" si="55"/>
        <v>3483.9999999999995</v>
      </c>
      <c r="J192" s="19">
        <f t="shared" si="55"/>
        <v>3800</v>
      </c>
    </row>
    <row r="193" spans="1:11" ht="60">
      <c r="A193" s="29"/>
      <c r="B193" s="29"/>
      <c r="C193" s="17" t="s">
        <v>28</v>
      </c>
      <c r="D193" s="17" t="s">
        <v>51</v>
      </c>
      <c r="E193" s="17" t="s">
        <v>30</v>
      </c>
      <c r="F193" s="20"/>
      <c r="G193" s="21" t="s">
        <v>31</v>
      </c>
      <c r="H193" s="22">
        <f>H194</f>
        <v>3173.2</v>
      </c>
      <c r="I193" s="22">
        <f t="shared" si="55"/>
        <v>3483.9999999999995</v>
      </c>
      <c r="J193" s="22">
        <f t="shared" si="55"/>
        <v>3800</v>
      </c>
    </row>
    <row r="194" spans="1:11" ht="48">
      <c r="A194" s="29"/>
      <c r="B194" s="29"/>
      <c r="C194" s="9" t="s">
        <v>28</v>
      </c>
      <c r="D194" s="9" t="s">
        <v>51</v>
      </c>
      <c r="E194" s="9" t="s">
        <v>71</v>
      </c>
      <c r="F194" s="8"/>
      <c r="G194" s="7" t="s">
        <v>72</v>
      </c>
      <c r="H194" s="23">
        <f>H195</f>
        <v>3173.2</v>
      </c>
      <c r="I194" s="23">
        <f t="shared" si="55"/>
        <v>3483.9999999999995</v>
      </c>
      <c r="J194" s="23">
        <f t="shared" si="55"/>
        <v>3800</v>
      </c>
    </row>
    <row r="195" spans="1:11" ht="48">
      <c r="A195" s="29"/>
      <c r="B195" s="29"/>
      <c r="C195" s="9" t="s">
        <v>28</v>
      </c>
      <c r="D195" s="9" t="s">
        <v>51</v>
      </c>
      <c r="E195" s="9" t="s">
        <v>73</v>
      </c>
      <c r="F195" s="9"/>
      <c r="G195" s="7" t="s">
        <v>74</v>
      </c>
      <c r="H195" s="23">
        <f>H196</f>
        <v>3173.2</v>
      </c>
      <c r="I195" s="23">
        <f t="shared" si="55"/>
        <v>3483.9999999999995</v>
      </c>
      <c r="J195" s="23">
        <f t="shared" si="55"/>
        <v>3800</v>
      </c>
    </row>
    <row r="196" spans="1:11" ht="72">
      <c r="A196" s="8"/>
      <c r="B196" s="12"/>
      <c r="C196" s="9" t="s">
        <v>28</v>
      </c>
      <c r="D196" s="9" t="s">
        <v>51</v>
      </c>
      <c r="E196" s="9" t="s">
        <v>133</v>
      </c>
      <c r="F196" s="27"/>
      <c r="G196" s="28" t="s">
        <v>134</v>
      </c>
      <c r="H196" s="23">
        <f>H197+H200</f>
        <v>3173.2</v>
      </c>
      <c r="I196" s="23">
        <f t="shared" ref="I196:J196" si="56">I197+I200</f>
        <v>3483.9999999999995</v>
      </c>
      <c r="J196" s="23">
        <f t="shared" si="56"/>
        <v>3800</v>
      </c>
    </row>
    <row r="197" spans="1:11" ht="120">
      <c r="A197" s="8"/>
      <c r="B197" s="12"/>
      <c r="C197" s="9" t="s">
        <v>28</v>
      </c>
      <c r="D197" s="9" t="s">
        <v>51</v>
      </c>
      <c r="E197" s="9" t="s">
        <v>133</v>
      </c>
      <c r="F197" s="25" t="s">
        <v>38</v>
      </c>
      <c r="G197" s="26" t="s">
        <v>39</v>
      </c>
      <c r="H197" s="23">
        <f>H198+H199</f>
        <v>2223.748</v>
      </c>
      <c r="I197" s="23">
        <f t="shared" ref="I197:J197" si="57">I198+I199</f>
        <v>3073.2299999999996</v>
      </c>
      <c r="J197" s="23">
        <f t="shared" si="57"/>
        <v>3389.2649999999999</v>
      </c>
    </row>
    <row r="198" spans="1:11" ht="36">
      <c r="A198" s="8"/>
      <c r="B198" s="12"/>
      <c r="C198" s="9" t="s">
        <v>28</v>
      </c>
      <c r="D198" s="9" t="s">
        <v>51</v>
      </c>
      <c r="E198" s="9" t="s">
        <v>133</v>
      </c>
      <c r="F198" s="27" t="s">
        <v>40</v>
      </c>
      <c r="G198" s="28" t="s">
        <v>41</v>
      </c>
      <c r="H198" s="23">
        <v>1707.9480000000001</v>
      </c>
      <c r="I198" s="23">
        <v>2360.3919999999998</v>
      </c>
      <c r="J198" s="23">
        <v>2603.1219999999998</v>
      </c>
    </row>
    <row r="199" spans="1:11" ht="72">
      <c r="A199" s="8"/>
      <c r="B199" s="12"/>
      <c r="C199" s="9" t="s">
        <v>28</v>
      </c>
      <c r="D199" s="9" t="s">
        <v>51</v>
      </c>
      <c r="E199" s="9" t="s">
        <v>133</v>
      </c>
      <c r="F199" s="27">
        <v>129</v>
      </c>
      <c r="G199" s="28" t="s">
        <v>44</v>
      </c>
      <c r="H199" s="23">
        <v>515.79999999999995</v>
      </c>
      <c r="I199" s="23">
        <v>712.83799999999997</v>
      </c>
      <c r="J199" s="23">
        <v>786.14300000000003</v>
      </c>
    </row>
    <row r="200" spans="1:11" ht="48">
      <c r="A200" s="8"/>
      <c r="B200" s="12"/>
      <c r="C200" s="9" t="s">
        <v>28</v>
      </c>
      <c r="D200" s="9" t="s">
        <v>51</v>
      </c>
      <c r="E200" s="9" t="s">
        <v>133</v>
      </c>
      <c r="F200" s="25" t="s">
        <v>55</v>
      </c>
      <c r="G200" s="26" t="s">
        <v>56</v>
      </c>
      <c r="H200" s="23">
        <f>H201</f>
        <v>949.452</v>
      </c>
      <c r="I200" s="23">
        <f t="shared" ref="I200:J200" si="58">I201</f>
        <v>410.77</v>
      </c>
      <c r="J200" s="23">
        <f t="shared" si="58"/>
        <v>410.73500000000001</v>
      </c>
    </row>
    <row r="201" spans="1:11" ht="24">
      <c r="A201" s="8"/>
      <c r="B201" s="12"/>
      <c r="C201" s="9" t="s">
        <v>28</v>
      </c>
      <c r="D201" s="9" t="s">
        <v>51</v>
      </c>
      <c r="E201" s="9" t="s">
        <v>133</v>
      </c>
      <c r="F201" s="8" t="s">
        <v>57</v>
      </c>
      <c r="G201" s="7" t="s">
        <v>58</v>
      </c>
      <c r="H201" s="23">
        <v>949.452</v>
      </c>
      <c r="I201" s="23">
        <v>410.77</v>
      </c>
      <c r="J201" s="23">
        <v>410.73500000000001</v>
      </c>
    </row>
    <row r="202" spans="1:11" ht="48">
      <c r="A202" s="8"/>
      <c r="B202" s="12"/>
      <c r="C202" s="47" t="s">
        <v>51</v>
      </c>
      <c r="D202" s="47" t="s">
        <v>26</v>
      </c>
      <c r="E202" s="47"/>
      <c r="F202" s="47"/>
      <c r="G202" s="13" t="s">
        <v>135</v>
      </c>
      <c r="H202" s="14">
        <f>H214+H203</f>
        <v>17994.800999999999</v>
      </c>
      <c r="I202" s="14">
        <f t="shared" ref="I202:J202" si="59">I214+I203</f>
        <v>14413.341</v>
      </c>
      <c r="J202" s="14">
        <f t="shared" si="59"/>
        <v>14413.341</v>
      </c>
    </row>
    <row r="203" spans="1:11">
      <c r="A203" s="8"/>
      <c r="B203" s="12"/>
      <c r="C203" s="16" t="s">
        <v>51</v>
      </c>
      <c r="D203" s="16" t="s">
        <v>61</v>
      </c>
      <c r="E203" s="16"/>
      <c r="F203" s="29"/>
      <c r="G203" s="18" t="s">
        <v>136</v>
      </c>
      <c r="H203" s="19">
        <f>H204</f>
        <v>2828.5</v>
      </c>
      <c r="I203" s="19">
        <f t="shared" ref="I203:J206" si="60">I204</f>
        <v>2828.5</v>
      </c>
      <c r="J203" s="19">
        <f t="shared" si="60"/>
        <v>2828.5</v>
      </c>
      <c r="K203" s="2">
        <v>2828.5</v>
      </c>
    </row>
    <row r="204" spans="1:11" ht="60">
      <c r="A204" s="8"/>
      <c r="B204" s="12"/>
      <c r="C204" s="9" t="s">
        <v>51</v>
      </c>
      <c r="D204" s="9" t="s">
        <v>61</v>
      </c>
      <c r="E204" s="17" t="s">
        <v>30</v>
      </c>
      <c r="F204" s="20"/>
      <c r="G204" s="21" t="s">
        <v>31</v>
      </c>
      <c r="H204" s="23">
        <f>H205</f>
        <v>2828.5</v>
      </c>
      <c r="I204" s="23">
        <f t="shared" si="60"/>
        <v>2828.5</v>
      </c>
      <c r="J204" s="23">
        <f t="shared" si="60"/>
        <v>2828.5</v>
      </c>
    </row>
    <row r="205" spans="1:11" ht="48">
      <c r="A205" s="8"/>
      <c r="B205" s="12"/>
      <c r="C205" s="9" t="s">
        <v>51</v>
      </c>
      <c r="D205" s="9" t="s">
        <v>61</v>
      </c>
      <c r="E205" s="9" t="s">
        <v>71</v>
      </c>
      <c r="F205" s="8"/>
      <c r="G205" s="7" t="s">
        <v>72</v>
      </c>
      <c r="H205" s="23">
        <f>H206</f>
        <v>2828.5</v>
      </c>
      <c r="I205" s="23">
        <f t="shared" si="60"/>
        <v>2828.5</v>
      </c>
      <c r="J205" s="23">
        <f t="shared" si="60"/>
        <v>2828.5</v>
      </c>
    </row>
    <row r="206" spans="1:11" ht="48">
      <c r="A206" s="8"/>
      <c r="B206" s="12"/>
      <c r="C206" s="9" t="s">
        <v>51</v>
      </c>
      <c r="D206" s="9" t="s">
        <v>61</v>
      </c>
      <c r="E206" s="9" t="s">
        <v>73</v>
      </c>
      <c r="F206" s="9"/>
      <c r="G206" s="7" t="s">
        <v>74</v>
      </c>
      <c r="H206" s="23">
        <f>H207</f>
        <v>2828.5</v>
      </c>
      <c r="I206" s="23">
        <f t="shared" si="60"/>
        <v>2828.5</v>
      </c>
      <c r="J206" s="23">
        <f t="shared" si="60"/>
        <v>2828.5</v>
      </c>
    </row>
    <row r="207" spans="1:11" ht="84">
      <c r="A207" s="8"/>
      <c r="B207" s="12"/>
      <c r="C207" s="9" t="s">
        <v>51</v>
      </c>
      <c r="D207" s="9" t="s">
        <v>61</v>
      </c>
      <c r="E207" s="9" t="s">
        <v>137</v>
      </c>
      <c r="F207" s="9"/>
      <c r="G207" s="34" t="s">
        <v>138</v>
      </c>
      <c r="H207" s="23">
        <f>H208+H211</f>
        <v>2828.5</v>
      </c>
      <c r="I207" s="23">
        <f t="shared" ref="I207:J207" si="61">I208+I211</f>
        <v>2828.5</v>
      </c>
      <c r="J207" s="23">
        <f t="shared" si="61"/>
        <v>2828.5</v>
      </c>
    </row>
    <row r="208" spans="1:11" ht="120">
      <c r="A208" s="8"/>
      <c r="B208" s="12"/>
      <c r="C208" s="9" t="s">
        <v>51</v>
      </c>
      <c r="D208" s="9" t="s">
        <v>61</v>
      </c>
      <c r="E208" s="9" t="s">
        <v>137</v>
      </c>
      <c r="F208" s="25" t="s">
        <v>38</v>
      </c>
      <c r="G208" s="26" t="s">
        <v>39</v>
      </c>
      <c r="H208" s="23">
        <f>H209+H210</f>
        <v>2037.1529999999998</v>
      </c>
      <c r="I208" s="23">
        <f t="shared" ref="I208:J208" si="62">I209+I210</f>
        <v>2037.1529999999998</v>
      </c>
      <c r="J208" s="23">
        <f t="shared" si="62"/>
        <v>2037.1529999999998</v>
      </c>
    </row>
    <row r="209" spans="1:10" ht="36">
      <c r="A209" s="8"/>
      <c r="B209" s="12"/>
      <c r="C209" s="9" t="s">
        <v>51</v>
      </c>
      <c r="D209" s="9" t="s">
        <v>61</v>
      </c>
      <c r="E209" s="9" t="s">
        <v>137</v>
      </c>
      <c r="F209" s="27" t="s">
        <v>40</v>
      </c>
      <c r="G209" s="28" t="s">
        <v>41</v>
      </c>
      <c r="H209" s="23">
        <v>1564.62</v>
      </c>
      <c r="I209" s="23">
        <v>1564.62</v>
      </c>
      <c r="J209" s="23">
        <v>1564.62</v>
      </c>
    </row>
    <row r="210" spans="1:10" ht="72">
      <c r="A210" s="8"/>
      <c r="B210" s="12"/>
      <c r="C210" s="9" t="s">
        <v>51</v>
      </c>
      <c r="D210" s="9" t="s">
        <v>61</v>
      </c>
      <c r="E210" s="9" t="s">
        <v>137</v>
      </c>
      <c r="F210" s="27">
        <v>129</v>
      </c>
      <c r="G210" s="28" t="s">
        <v>44</v>
      </c>
      <c r="H210" s="23">
        <v>472.53300000000002</v>
      </c>
      <c r="I210" s="23">
        <v>472.53300000000002</v>
      </c>
      <c r="J210" s="23">
        <v>472.53300000000002</v>
      </c>
    </row>
    <row r="211" spans="1:10" ht="48">
      <c r="A211" s="8"/>
      <c r="B211" s="12"/>
      <c r="C211" s="9" t="s">
        <v>51</v>
      </c>
      <c r="D211" s="9" t="s">
        <v>61</v>
      </c>
      <c r="E211" s="9" t="s">
        <v>137</v>
      </c>
      <c r="F211" s="25" t="s">
        <v>55</v>
      </c>
      <c r="G211" s="26" t="s">
        <v>56</v>
      </c>
      <c r="H211" s="23">
        <f>H212+H213</f>
        <v>791.34699999999998</v>
      </c>
      <c r="I211" s="23">
        <f t="shared" ref="I211:J211" si="63">I212+I213</f>
        <v>791.34699999999998</v>
      </c>
      <c r="J211" s="23">
        <f t="shared" si="63"/>
        <v>791.34699999999998</v>
      </c>
    </row>
    <row r="212" spans="1:10" ht="24">
      <c r="A212" s="8"/>
      <c r="B212" s="12"/>
      <c r="C212" s="9" t="s">
        <v>51</v>
      </c>
      <c r="D212" s="9" t="s">
        <v>61</v>
      </c>
      <c r="E212" s="9" t="s">
        <v>137</v>
      </c>
      <c r="F212" s="8" t="s">
        <v>57</v>
      </c>
      <c r="G212" s="7" t="s">
        <v>58</v>
      </c>
      <c r="H212" s="23">
        <v>535.91099999999994</v>
      </c>
      <c r="I212" s="23">
        <v>491.34699999999998</v>
      </c>
      <c r="J212" s="23">
        <v>491.34699999999998</v>
      </c>
    </row>
    <row r="213" spans="1:10" ht="24">
      <c r="A213" s="8"/>
      <c r="B213" s="12"/>
      <c r="C213" s="9" t="s">
        <v>51</v>
      </c>
      <c r="D213" s="9" t="s">
        <v>61</v>
      </c>
      <c r="E213" s="9" t="s">
        <v>137</v>
      </c>
      <c r="F213" s="8">
        <v>247</v>
      </c>
      <c r="G213" s="7" t="s">
        <v>97</v>
      </c>
      <c r="H213" s="23">
        <v>255.43600000000001</v>
      </c>
      <c r="I213" s="23">
        <v>300</v>
      </c>
      <c r="J213" s="23">
        <v>300</v>
      </c>
    </row>
    <row r="214" spans="1:10" ht="72">
      <c r="A214" s="8"/>
      <c r="B214" s="12"/>
      <c r="C214" s="29" t="s">
        <v>51</v>
      </c>
      <c r="D214" s="29">
        <v>10</v>
      </c>
      <c r="E214" s="16"/>
      <c r="F214" s="29"/>
      <c r="G214" s="18" t="s">
        <v>139</v>
      </c>
      <c r="H214" s="19">
        <f t="shared" ref="H214:J214" si="64">H215</f>
        <v>15166.300999999999</v>
      </c>
      <c r="I214" s="19">
        <f t="shared" si="64"/>
        <v>11584.841</v>
      </c>
      <c r="J214" s="19">
        <f t="shared" si="64"/>
        <v>11584.841</v>
      </c>
    </row>
    <row r="215" spans="1:10" ht="84">
      <c r="A215" s="8"/>
      <c r="B215" s="12"/>
      <c r="C215" s="20" t="s">
        <v>51</v>
      </c>
      <c r="D215" s="20">
        <v>10</v>
      </c>
      <c r="E215" s="17" t="s">
        <v>140</v>
      </c>
      <c r="F215" s="20"/>
      <c r="G215" s="21" t="s">
        <v>141</v>
      </c>
      <c r="H215" s="22">
        <f>H216+H237</f>
        <v>15166.300999999999</v>
      </c>
      <c r="I215" s="22">
        <f>I216+I237</f>
        <v>11584.841</v>
      </c>
      <c r="J215" s="22">
        <f>J216+J237</f>
        <v>11584.841</v>
      </c>
    </row>
    <row r="216" spans="1:10" ht="84">
      <c r="A216" s="8"/>
      <c r="B216" s="12"/>
      <c r="C216" s="8" t="s">
        <v>51</v>
      </c>
      <c r="D216" s="8">
        <v>10</v>
      </c>
      <c r="E216" s="9" t="s">
        <v>142</v>
      </c>
      <c r="F216" s="8"/>
      <c r="G216" s="7" t="s">
        <v>143</v>
      </c>
      <c r="H216" s="23">
        <f>H217+H229</f>
        <v>13816.581</v>
      </c>
      <c r="I216" s="23">
        <f>I217+I229</f>
        <v>11044.841</v>
      </c>
      <c r="J216" s="23">
        <f>J217+J229</f>
        <v>11044.841</v>
      </c>
    </row>
    <row r="217" spans="1:10" ht="60">
      <c r="A217" s="8"/>
      <c r="B217" s="12"/>
      <c r="C217" s="8" t="s">
        <v>51</v>
      </c>
      <c r="D217" s="8">
        <v>10</v>
      </c>
      <c r="E217" s="9" t="s">
        <v>144</v>
      </c>
      <c r="F217" s="8"/>
      <c r="G217" s="7" t="s">
        <v>145</v>
      </c>
      <c r="H217" s="23">
        <f>H218+H221+H226</f>
        <v>8170.83</v>
      </c>
      <c r="I217" s="23">
        <f>I218+I221+I226</f>
        <v>5408.3899999999994</v>
      </c>
      <c r="J217" s="23">
        <f>J218+J221+J226</f>
        <v>5408.3899999999994</v>
      </c>
    </row>
    <row r="218" spans="1:10" ht="84">
      <c r="A218" s="8"/>
      <c r="B218" s="12"/>
      <c r="C218" s="8" t="s">
        <v>51</v>
      </c>
      <c r="D218" s="8">
        <v>10</v>
      </c>
      <c r="E218" s="9" t="s">
        <v>146</v>
      </c>
      <c r="F218" s="8"/>
      <c r="G218" s="7" t="s">
        <v>147</v>
      </c>
      <c r="H218" s="23">
        <f t="shared" ref="H218:J219" si="65">H219</f>
        <v>500</v>
      </c>
      <c r="I218" s="23">
        <f t="shared" si="65"/>
        <v>500</v>
      </c>
      <c r="J218" s="23">
        <f t="shared" si="65"/>
        <v>500</v>
      </c>
    </row>
    <row r="219" spans="1:10" ht="48">
      <c r="A219" s="8"/>
      <c r="B219" s="12"/>
      <c r="C219" s="8" t="s">
        <v>51</v>
      </c>
      <c r="D219" s="8">
        <v>10</v>
      </c>
      <c r="E219" s="9" t="s">
        <v>146</v>
      </c>
      <c r="F219" s="25" t="s">
        <v>55</v>
      </c>
      <c r="G219" s="26" t="s">
        <v>56</v>
      </c>
      <c r="H219" s="23">
        <f t="shared" si="65"/>
        <v>500</v>
      </c>
      <c r="I219" s="23">
        <f t="shared" si="65"/>
        <v>500</v>
      </c>
      <c r="J219" s="23">
        <f t="shared" si="65"/>
        <v>500</v>
      </c>
    </row>
    <row r="220" spans="1:10" ht="24">
      <c r="A220" s="8"/>
      <c r="B220" s="12"/>
      <c r="C220" s="8" t="s">
        <v>51</v>
      </c>
      <c r="D220" s="8">
        <v>10</v>
      </c>
      <c r="E220" s="9" t="s">
        <v>146</v>
      </c>
      <c r="F220" s="8" t="s">
        <v>57</v>
      </c>
      <c r="G220" s="7" t="s">
        <v>58</v>
      </c>
      <c r="H220" s="23">
        <v>500</v>
      </c>
      <c r="I220" s="23">
        <v>500</v>
      </c>
      <c r="J220" s="23">
        <v>500</v>
      </c>
    </row>
    <row r="221" spans="1:10" ht="72">
      <c r="A221" s="8"/>
      <c r="B221" s="12"/>
      <c r="C221" s="8" t="s">
        <v>51</v>
      </c>
      <c r="D221" s="8">
        <v>10</v>
      </c>
      <c r="E221" s="9" t="s">
        <v>148</v>
      </c>
      <c r="F221" s="8"/>
      <c r="G221" s="7" t="s">
        <v>149</v>
      </c>
      <c r="H221" s="23">
        <f>H222+H224</f>
        <v>7324.51</v>
      </c>
      <c r="I221" s="23">
        <f t="shared" ref="I221:J221" si="66">I222+I224</f>
        <v>4562.07</v>
      </c>
      <c r="J221" s="23">
        <f t="shared" si="66"/>
        <v>4562.07</v>
      </c>
    </row>
    <row r="222" spans="1:10" ht="48">
      <c r="A222" s="8"/>
      <c r="B222" s="12"/>
      <c r="C222" s="8" t="s">
        <v>51</v>
      </c>
      <c r="D222" s="8">
        <v>10</v>
      </c>
      <c r="E222" s="9" t="s">
        <v>148</v>
      </c>
      <c r="F222" s="25" t="s">
        <v>55</v>
      </c>
      <c r="G222" s="26" t="s">
        <v>56</v>
      </c>
      <c r="H222" s="23">
        <f t="shared" ref="H222:J222" si="67">H223</f>
        <v>7224.51</v>
      </c>
      <c r="I222" s="23">
        <f t="shared" si="67"/>
        <v>4462.07</v>
      </c>
      <c r="J222" s="23">
        <f t="shared" si="67"/>
        <v>4462.07</v>
      </c>
    </row>
    <row r="223" spans="1:10" ht="24">
      <c r="A223" s="8"/>
      <c r="B223" s="12"/>
      <c r="C223" s="8" t="s">
        <v>51</v>
      </c>
      <c r="D223" s="8">
        <v>10</v>
      </c>
      <c r="E223" s="9" t="s">
        <v>148</v>
      </c>
      <c r="F223" s="8" t="s">
        <v>57</v>
      </c>
      <c r="G223" s="7" t="s">
        <v>58</v>
      </c>
      <c r="H223" s="23">
        <v>7224.51</v>
      </c>
      <c r="I223" s="23">
        <v>4462.07</v>
      </c>
      <c r="J223" s="23">
        <v>4462.07</v>
      </c>
    </row>
    <row r="224" spans="1:10" ht="60">
      <c r="A224" s="8"/>
      <c r="B224" s="12"/>
      <c r="C224" s="8" t="s">
        <v>51</v>
      </c>
      <c r="D224" s="8">
        <v>10</v>
      </c>
      <c r="E224" s="9" t="s">
        <v>148</v>
      </c>
      <c r="F224" s="40" t="s">
        <v>110</v>
      </c>
      <c r="G224" s="26" t="s">
        <v>111</v>
      </c>
      <c r="H224" s="23">
        <f>H225</f>
        <v>100</v>
      </c>
      <c r="I224" s="23">
        <f t="shared" ref="I224:J224" si="68">I225</f>
        <v>100</v>
      </c>
      <c r="J224" s="23">
        <f t="shared" si="68"/>
        <v>100</v>
      </c>
    </row>
    <row r="225" spans="1:10" ht="108">
      <c r="A225" s="8"/>
      <c r="B225" s="12"/>
      <c r="C225" s="8" t="s">
        <v>51</v>
      </c>
      <c r="D225" s="8">
        <v>10</v>
      </c>
      <c r="E225" s="9" t="s">
        <v>148</v>
      </c>
      <c r="F225" s="8" t="s">
        <v>112</v>
      </c>
      <c r="G225" s="7" t="s">
        <v>113</v>
      </c>
      <c r="H225" s="23">
        <v>100</v>
      </c>
      <c r="I225" s="23">
        <v>100</v>
      </c>
      <c r="J225" s="23">
        <v>100</v>
      </c>
    </row>
    <row r="226" spans="1:10" ht="60">
      <c r="A226" s="8"/>
      <c r="B226" s="12"/>
      <c r="C226" s="8" t="s">
        <v>51</v>
      </c>
      <c r="D226" s="8">
        <v>10</v>
      </c>
      <c r="E226" s="9" t="s">
        <v>150</v>
      </c>
      <c r="F226" s="8"/>
      <c r="G226" s="7" t="s">
        <v>151</v>
      </c>
      <c r="H226" s="23">
        <f t="shared" ref="H226:J227" si="69">H227</f>
        <v>346.32</v>
      </c>
      <c r="I226" s="23">
        <f t="shared" si="69"/>
        <v>346.32</v>
      </c>
      <c r="J226" s="23">
        <f t="shared" si="69"/>
        <v>346.32</v>
      </c>
    </row>
    <row r="227" spans="1:10" ht="48">
      <c r="A227" s="8"/>
      <c r="B227" s="12"/>
      <c r="C227" s="8" t="s">
        <v>51</v>
      </c>
      <c r="D227" s="8">
        <v>10</v>
      </c>
      <c r="E227" s="9" t="s">
        <v>150</v>
      </c>
      <c r="F227" s="25" t="s">
        <v>55</v>
      </c>
      <c r="G227" s="26" t="s">
        <v>56</v>
      </c>
      <c r="H227" s="23">
        <f t="shared" si="69"/>
        <v>346.32</v>
      </c>
      <c r="I227" s="23">
        <f t="shared" si="69"/>
        <v>346.32</v>
      </c>
      <c r="J227" s="23">
        <f t="shared" si="69"/>
        <v>346.32</v>
      </c>
    </row>
    <row r="228" spans="1:10" ht="24">
      <c r="A228" s="8"/>
      <c r="B228" s="12"/>
      <c r="C228" s="8" t="s">
        <v>51</v>
      </c>
      <c r="D228" s="8">
        <v>10</v>
      </c>
      <c r="E228" s="9" t="s">
        <v>150</v>
      </c>
      <c r="F228" s="8" t="s">
        <v>57</v>
      </c>
      <c r="G228" s="7" t="s">
        <v>58</v>
      </c>
      <c r="H228" s="23">
        <v>346.32</v>
      </c>
      <c r="I228" s="23">
        <v>346.32</v>
      </c>
      <c r="J228" s="23">
        <v>346.32</v>
      </c>
    </row>
    <row r="229" spans="1:10" ht="96">
      <c r="A229" s="8"/>
      <c r="B229" s="12"/>
      <c r="C229" s="8" t="s">
        <v>51</v>
      </c>
      <c r="D229" s="8">
        <v>10</v>
      </c>
      <c r="E229" s="9" t="s">
        <v>152</v>
      </c>
      <c r="F229" s="8"/>
      <c r="G229" s="7" t="s">
        <v>153</v>
      </c>
      <c r="H229" s="23">
        <f>H230+H233</f>
        <v>5645.7510000000002</v>
      </c>
      <c r="I229" s="23">
        <f>I230+I233</f>
        <v>5636.451</v>
      </c>
      <c r="J229" s="23">
        <f>J230+J233</f>
        <v>5636.451</v>
      </c>
    </row>
    <row r="230" spans="1:10" ht="48">
      <c r="A230" s="8"/>
      <c r="B230" s="12"/>
      <c r="C230" s="8" t="s">
        <v>51</v>
      </c>
      <c r="D230" s="8">
        <v>10</v>
      </c>
      <c r="E230" s="9" t="s">
        <v>154</v>
      </c>
      <c r="F230" s="8"/>
      <c r="G230" s="7" t="s">
        <v>155</v>
      </c>
      <c r="H230" s="23">
        <f t="shared" ref="H230:J231" si="70">H231</f>
        <v>324</v>
      </c>
      <c r="I230" s="23">
        <f t="shared" si="70"/>
        <v>314.7</v>
      </c>
      <c r="J230" s="23">
        <f t="shared" si="70"/>
        <v>314.7</v>
      </c>
    </row>
    <row r="231" spans="1:10" ht="48">
      <c r="A231" s="8"/>
      <c r="B231" s="12"/>
      <c r="C231" s="8" t="s">
        <v>51</v>
      </c>
      <c r="D231" s="8">
        <v>10</v>
      </c>
      <c r="E231" s="9" t="s">
        <v>154</v>
      </c>
      <c r="F231" s="25" t="s">
        <v>55</v>
      </c>
      <c r="G231" s="26" t="s">
        <v>56</v>
      </c>
      <c r="H231" s="23">
        <f t="shared" si="70"/>
        <v>324</v>
      </c>
      <c r="I231" s="23">
        <f t="shared" si="70"/>
        <v>314.7</v>
      </c>
      <c r="J231" s="23">
        <f t="shared" si="70"/>
        <v>314.7</v>
      </c>
    </row>
    <row r="232" spans="1:10" ht="24">
      <c r="A232" s="8"/>
      <c r="B232" s="12"/>
      <c r="C232" s="8" t="s">
        <v>51</v>
      </c>
      <c r="D232" s="8">
        <v>10</v>
      </c>
      <c r="E232" s="9" t="s">
        <v>154</v>
      </c>
      <c r="F232" s="8" t="s">
        <v>57</v>
      </c>
      <c r="G232" s="7" t="s">
        <v>58</v>
      </c>
      <c r="H232" s="23">
        <v>324</v>
      </c>
      <c r="I232" s="23">
        <v>314.7</v>
      </c>
      <c r="J232" s="23">
        <v>314.7</v>
      </c>
    </row>
    <row r="233" spans="1:10" ht="36">
      <c r="A233" s="8"/>
      <c r="B233" s="12"/>
      <c r="C233" s="8" t="s">
        <v>51</v>
      </c>
      <c r="D233" s="8">
        <v>10</v>
      </c>
      <c r="E233" s="9" t="s">
        <v>156</v>
      </c>
      <c r="F233" s="8"/>
      <c r="G233" s="7" t="s">
        <v>157</v>
      </c>
      <c r="H233" s="23">
        <f>H234</f>
        <v>5321.7510000000002</v>
      </c>
      <c r="I233" s="23">
        <f>I234</f>
        <v>5321.7510000000002</v>
      </c>
      <c r="J233" s="23">
        <f>J234</f>
        <v>5321.7510000000002</v>
      </c>
    </row>
    <row r="234" spans="1:10" ht="120">
      <c r="A234" s="8"/>
      <c r="B234" s="12"/>
      <c r="C234" s="8" t="s">
        <v>51</v>
      </c>
      <c r="D234" s="8">
        <v>10</v>
      </c>
      <c r="E234" s="9" t="s">
        <v>156</v>
      </c>
      <c r="F234" s="25" t="s">
        <v>38</v>
      </c>
      <c r="G234" s="26" t="s">
        <v>39</v>
      </c>
      <c r="H234" s="23">
        <f>H235+H236</f>
        <v>5321.7510000000002</v>
      </c>
      <c r="I234" s="23">
        <f>I235+I236</f>
        <v>5321.7510000000002</v>
      </c>
      <c r="J234" s="23">
        <f>J235+J236</f>
        <v>5321.7510000000002</v>
      </c>
    </row>
    <row r="235" spans="1:10" ht="24">
      <c r="A235" s="8"/>
      <c r="B235" s="12"/>
      <c r="C235" s="8" t="s">
        <v>51</v>
      </c>
      <c r="D235" s="8">
        <v>10</v>
      </c>
      <c r="E235" s="9" t="s">
        <v>156</v>
      </c>
      <c r="F235" s="27" t="s">
        <v>93</v>
      </c>
      <c r="G235" s="28" t="s">
        <v>94</v>
      </c>
      <c r="H235" s="23">
        <v>4087.3670000000002</v>
      </c>
      <c r="I235" s="23">
        <v>4087.3670000000002</v>
      </c>
      <c r="J235" s="23">
        <v>4087.3670000000002</v>
      </c>
    </row>
    <row r="236" spans="1:10" ht="60">
      <c r="A236" s="8"/>
      <c r="B236" s="12"/>
      <c r="C236" s="8" t="s">
        <v>51</v>
      </c>
      <c r="D236" s="8">
        <v>10</v>
      </c>
      <c r="E236" s="9" t="s">
        <v>156</v>
      </c>
      <c r="F236" s="27">
        <v>119</v>
      </c>
      <c r="G236" s="28" t="s">
        <v>96</v>
      </c>
      <c r="H236" s="23">
        <v>1234.384</v>
      </c>
      <c r="I236" s="23">
        <v>1234.384</v>
      </c>
      <c r="J236" s="23">
        <v>1234.384</v>
      </c>
    </row>
    <row r="237" spans="1:10" ht="96">
      <c r="A237" s="8"/>
      <c r="B237" s="12"/>
      <c r="C237" s="8" t="s">
        <v>51</v>
      </c>
      <c r="D237" s="8">
        <v>10</v>
      </c>
      <c r="E237" s="9" t="s">
        <v>158</v>
      </c>
      <c r="F237" s="27"/>
      <c r="G237" s="28" t="s">
        <v>159</v>
      </c>
      <c r="H237" s="23">
        <f>H238+H242</f>
        <v>1349.72</v>
      </c>
      <c r="I237" s="23">
        <f>I238+I242</f>
        <v>540</v>
      </c>
      <c r="J237" s="23">
        <f>J238+J242</f>
        <v>540</v>
      </c>
    </row>
    <row r="238" spans="1:10" ht="72">
      <c r="A238" s="8"/>
      <c r="B238" s="12"/>
      <c r="C238" s="8" t="s">
        <v>51</v>
      </c>
      <c r="D238" s="8">
        <v>10</v>
      </c>
      <c r="E238" s="9" t="s">
        <v>160</v>
      </c>
      <c r="F238" s="27"/>
      <c r="G238" s="28" t="s">
        <v>161</v>
      </c>
      <c r="H238" s="23">
        <f>H239</f>
        <v>597.20000000000005</v>
      </c>
      <c r="I238" s="23">
        <f>I239</f>
        <v>0</v>
      </c>
      <c r="J238" s="23">
        <f>J239</f>
        <v>0</v>
      </c>
    </row>
    <row r="239" spans="1:10" ht="60">
      <c r="A239" s="8"/>
      <c r="B239" s="12"/>
      <c r="C239" s="8" t="s">
        <v>51</v>
      </c>
      <c r="D239" s="8">
        <v>10</v>
      </c>
      <c r="E239" s="51" t="s">
        <v>162</v>
      </c>
      <c r="F239" s="8"/>
      <c r="G239" s="7" t="s">
        <v>163</v>
      </c>
      <c r="H239" s="23">
        <f t="shared" ref="H239:J240" si="71">H240</f>
        <v>597.20000000000005</v>
      </c>
      <c r="I239" s="23">
        <f t="shared" si="71"/>
        <v>0</v>
      </c>
      <c r="J239" s="23">
        <f t="shared" si="71"/>
        <v>0</v>
      </c>
    </row>
    <row r="240" spans="1:10" ht="48">
      <c r="A240" s="8"/>
      <c r="B240" s="12"/>
      <c r="C240" s="8" t="s">
        <v>51</v>
      </c>
      <c r="D240" s="8">
        <v>10</v>
      </c>
      <c r="E240" s="51" t="s">
        <v>162</v>
      </c>
      <c r="F240" s="25" t="s">
        <v>55</v>
      </c>
      <c r="G240" s="26" t="s">
        <v>56</v>
      </c>
      <c r="H240" s="23">
        <f t="shared" si="71"/>
        <v>597.20000000000005</v>
      </c>
      <c r="I240" s="23">
        <f t="shared" si="71"/>
        <v>0</v>
      </c>
      <c r="J240" s="23">
        <f t="shared" si="71"/>
        <v>0</v>
      </c>
    </row>
    <row r="241" spans="1:10" ht="24">
      <c r="A241" s="8"/>
      <c r="B241" s="12"/>
      <c r="C241" s="8" t="s">
        <v>51</v>
      </c>
      <c r="D241" s="8">
        <v>10</v>
      </c>
      <c r="E241" s="51" t="s">
        <v>162</v>
      </c>
      <c r="F241" s="8" t="s">
        <v>57</v>
      </c>
      <c r="G241" s="7" t="s">
        <v>58</v>
      </c>
      <c r="H241" s="23">
        <v>597.20000000000005</v>
      </c>
      <c r="I241" s="23">
        <v>0</v>
      </c>
      <c r="J241" s="23">
        <v>0</v>
      </c>
    </row>
    <row r="242" spans="1:10" ht="72">
      <c r="A242" s="8"/>
      <c r="B242" s="12"/>
      <c r="C242" s="8" t="s">
        <v>51</v>
      </c>
      <c r="D242" s="8">
        <v>10</v>
      </c>
      <c r="E242" s="51" t="s">
        <v>164</v>
      </c>
      <c r="F242" s="8"/>
      <c r="G242" s="7" t="s">
        <v>165</v>
      </c>
      <c r="H242" s="23">
        <f t="shared" ref="H242:J244" si="72">H243</f>
        <v>752.52</v>
      </c>
      <c r="I242" s="23">
        <f t="shared" si="72"/>
        <v>540</v>
      </c>
      <c r="J242" s="23">
        <f t="shared" si="72"/>
        <v>540</v>
      </c>
    </row>
    <row r="243" spans="1:10" ht="72">
      <c r="A243" s="8"/>
      <c r="B243" s="12"/>
      <c r="C243" s="8" t="s">
        <v>51</v>
      </c>
      <c r="D243" s="8">
        <v>10</v>
      </c>
      <c r="E243" s="51" t="s">
        <v>166</v>
      </c>
      <c r="F243" s="8"/>
      <c r="G243" s="7" t="s">
        <v>167</v>
      </c>
      <c r="H243" s="23">
        <f t="shared" si="72"/>
        <v>752.52</v>
      </c>
      <c r="I243" s="23">
        <f t="shared" si="72"/>
        <v>540</v>
      </c>
      <c r="J243" s="23">
        <f t="shared" si="72"/>
        <v>540</v>
      </c>
    </row>
    <row r="244" spans="1:10" ht="48">
      <c r="A244" s="8"/>
      <c r="B244" s="12"/>
      <c r="C244" s="8" t="s">
        <v>51</v>
      </c>
      <c r="D244" s="8">
        <v>10</v>
      </c>
      <c r="E244" s="51" t="s">
        <v>166</v>
      </c>
      <c r="F244" s="25" t="s">
        <v>55</v>
      </c>
      <c r="G244" s="26" t="s">
        <v>56</v>
      </c>
      <c r="H244" s="23">
        <f t="shared" si="72"/>
        <v>752.52</v>
      </c>
      <c r="I244" s="23">
        <f t="shared" si="72"/>
        <v>540</v>
      </c>
      <c r="J244" s="23">
        <f t="shared" si="72"/>
        <v>540</v>
      </c>
    </row>
    <row r="245" spans="1:10" ht="24">
      <c r="A245" s="8"/>
      <c r="B245" s="12"/>
      <c r="C245" s="8" t="s">
        <v>51</v>
      </c>
      <c r="D245" s="8">
        <v>10</v>
      </c>
      <c r="E245" s="51" t="s">
        <v>166</v>
      </c>
      <c r="F245" s="8" t="s">
        <v>57</v>
      </c>
      <c r="G245" s="7" t="s">
        <v>58</v>
      </c>
      <c r="H245" s="23">
        <v>752.52</v>
      </c>
      <c r="I245" s="23">
        <v>540</v>
      </c>
      <c r="J245" s="23">
        <v>540</v>
      </c>
    </row>
    <row r="246" spans="1:10">
      <c r="A246" s="8"/>
      <c r="B246" s="12"/>
      <c r="C246" s="12" t="s">
        <v>61</v>
      </c>
      <c r="D246" s="12" t="s">
        <v>26</v>
      </c>
      <c r="E246" s="47"/>
      <c r="F246" s="8"/>
      <c r="G246" s="13" t="s">
        <v>168</v>
      </c>
      <c r="H246" s="14">
        <f>H247+H254+H267+H327</f>
        <v>483458.18699999998</v>
      </c>
      <c r="I246" s="14">
        <f>I247+I254+I267+I327</f>
        <v>266424.848</v>
      </c>
      <c r="J246" s="14">
        <f>J247+J254+J267+J327</f>
        <v>273407.41200000001</v>
      </c>
    </row>
    <row r="247" spans="1:10">
      <c r="A247" s="8"/>
      <c r="B247" s="12"/>
      <c r="C247" s="16" t="s">
        <v>61</v>
      </c>
      <c r="D247" s="16" t="s">
        <v>77</v>
      </c>
      <c r="E247" s="16"/>
      <c r="F247" s="20"/>
      <c r="G247" s="18" t="s">
        <v>169</v>
      </c>
      <c r="H247" s="19">
        <f t="shared" ref="H247:J252" si="73">H248</f>
        <v>64.8</v>
      </c>
      <c r="I247" s="19">
        <f t="shared" si="73"/>
        <v>64.8</v>
      </c>
      <c r="J247" s="19">
        <f t="shared" si="73"/>
        <v>64.8</v>
      </c>
    </row>
    <row r="248" spans="1:10" ht="84">
      <c r="A248" s="8"/>
      <c r="B248" s="12"/>
      <c r="C248" s="17" t="s">
        <v>61</v>
      </c>
      <c r="D248" s="17" t="s">
        <v>77</v>
      </c>
      <c r="E248" s="17" t="s">
        <v>140</v>
      </c>
      <c r="F248" s="20"/>
      <c r="G248" s="21" t="s">
        <v>141</v>
      </c>
      <c r="H248" s="22">
        <f t="shared" si="73"/>
        <v>64.8</v>
      </c>
      <c r="I248" s="22">
        <f t="shared" si="73"/>
        <v>64.8</v>
      </c>
      <c r="J248" s="22">
        <f t="shared" si="73"/>
        <v>64.8</v>
      </c>
    </row>
    <row r="249" spans="1:10" ht="84">
      <c r="A249" s="8"/>
      <c r="B249" s="12"/>
      <c r="C249" s="9" t="s">
        <v>61</v>
      </c>
      <c r="D249" s="9" t="s">
        <v>77</v>
      </c>
      <c r="E249" s="9" t="s">
        <v>142</v>
      </c>
      <c r="F249" s="8"/>
      <c r="G249" s="7" t="s">
        <v>170</v>
      </c>
      <c r="H249" s="23">
        <f t="shared" si="73"/>
        <v>64.8</v>
      </c>
      <c r="I249" s="23">
        <f t="shared" si="73"/>
        <v>64.8</v>
      </c>
      <c r="J249" s="23">
        <f t="shared" si="73"/>
        <v>64.8</v>
      </c>
    </row>
    <row r="250" spans="1:10" ht="60">
      <c r="A250" s="8"/>
      <c r="B250" s="12"/>
      <c r="C250" s="9" t="s">
        <v>61</v>
      </c>
      <c r="D250" s="9" t="s">
        <v>77</v>
      </c>
      <c r="E250" s="9" t="s">
        <v>144</v>
      </c>
      <c r="F250" s="8"/>
      <c r="G250" s="7" t="s">
        <v>145</v>
      </c>
      <c r="H250" s="23">
        <f t="shared" si="73"/>
        <v>64.8</v>
      </c>
      <c r="I250" s="23">
        <f t="shared" si="73"/>
        <v>64.8</v>
      </c>
      <c r="J250" s="23">
        <f t="shared" si="73"/>
        <v>64.8</v>
      </c>
    </row>
    <row r="251" spans="1:10" ht="72">
      <c r="A251" s="8"/>
      <c r="B251" s="12"/>
      <c r="C251" s="9" t="s">
        <v>61</v>
      </c>
      <c r="D251" s="9" t="s">
        <v>77</v>
      </c>
      <c r="E251" s="9" t="s">
        <v>171</v>
      </c>
      <c r="F251" s="8"/>
      <c r="G251" s="7" t="s">
        <v>172</v>
      </c>
      <c r="H251" s="23">
        <f t="shared" si="73"/>
        <v>64.8</v>
      </c>
      <c r="I251" s="23">
        <f t="shared" si="73"/>
        <v>64.8</v>
      </c>
      <c r="J251" s="23">
        <f t="shared" si="73"/>
        <v>64.8</v>
      </c>
    </row>
    <row r="252" spans="1:10" ht="48">
      <c r="A252" s="8"/>
      <c r="B252" s="12"/>
      <c r="C252" s="9" t="s">
        <v>61</v>
      </c>
      <c r="D252" s="9" t="s">
        <v>77</v>
      </c>
      <c r="E252" s="9" t="s">
        <v>171</v>
      </c>
      <c r="F252" s="25" t="s">
        <v>55</v>
      </c>
      <c r="G252" s="26" t="s">
        <v>56</v>
      </c>
      <c r="H252" s="23">
        <f t="shared" si="73"/>
        <v>64.8</v>
      </c>
      <c r="I252" s="23">
        <f t="shared" si="73"/>
        <v>64.8</v>
      </c>
      <c r="J252" s="23">
        <f t="shared" si="73"/>
        <v>64.8</v>
      </c>
    </row>
    <row r="253" spans="1:10" ht="24">
      <c r="A253" s="8"/>
      <c r="B253" s="12"/>
      <c r="C253" s="9" t="s">
        <v>61</v>
      </c>
      <c r="D253" s="9" t="s">
        <v>77</v>
      </c>
      <c r="E253" s="9" t="s">
        <v>171</v>
      </c>
      <c r="F253" s="8" t="s">
        <v>57</v>
      </c>
      <c r="G253" s="7" t="s">
        <v>58</v>
      </c>
      <c r="H253" s="23">
        <v>64.8</v>
      </c>
      <c r="I253" s="23">
        <v>64.8</v>
      </c>
      <c r="J253" s="23">
        <v>64.8</v>
      </c>
    </row>
    <row r="254" spans="1:10">
      <c r="A254" s="8"/>
      <c r="B254" s="12"/>
      <c r="C254" s="29" t="s">
        <v>61</v>
      </c>
      <c r="D254" s="29" t="s">
        <v>173</v>
      </c>
      <c r="E254" s="16"/>
      <c r="F254" s="29"/>
      <c r="G254" s="18" t="s">
        <v>174</v>
      </c>
      <c r="H254" s="19">
        <f t="shared" ref="H254:J256" si="74">H255</f>
        <v>4469.3590000000004</v>
      </c>
      <c r="I254" s="19">
        <f t="shared" si="74"/>
        <v>4469.3590000000004</v>
      </c>
      <c r="J254" s="19">
        <f t="shared" si="74"/>
        <v>4469.3590000000004</v>
      </c>
    </row>
    <row r="255" spans="1:10" ht="84">
      <c r="A255" s="8"/>
      <c r="B255" s="12"/>
      <c r="C255" s="20" t="s">
        <v>61</v>
      </c>
      <c r="D255" s="20" t="s">
        <v>173</v>
      </c>
      <c r="E255" s="17" t="s">
        <v>175</v>
      </c>
      <c r="F255" s="20"/>
      <c r="G255" s="21" t="s">
        <v>176</v>
      </c>
      <c r="H255" s="22">
        <f t="shared" si="74"/>
        <v>4469.3590000000004</v>
      </c>
      <c r="I255" s="22">
        <f t="shared" si="74"/>
        <v>4469.3590000000004</v>
      </c>
      <c r="J255" s="22">
        <f t="shared" si="74"/>
        <v>4469.3590000000004</v>
      </c>
    </row>
    <row r="256" spans="1:10" ht="60">
      <c r="A256" s="8"/>
      <c r="B256" s="12"/>
      <c r="C256" s="8" t="s">
        <v>61</v>
      </c>
      <c r="D256" s="8" t="s">
        <v>173</v>
      </c>
      <c r="E256" s="9" t="s">
        <v>177</v>
      </c>
      <c r="F256" s="8"/>
      <c r="G256" s="7" t="s">
        <v>178</v>
      </c>
      <c r="H256" s="23">
        <f>H257</f>
        <v>4469.3590000000004</v>
      </c>
      <c r="I256" s="23">
        <f t="shared" si="74"/>
        <v>4469.3590000000004</v>
      </c>
      <c r="J256" s="23">
        <f t="shared" si="74"/>
        <v>4469.3590000000004</v>
      </c>
    </row>
    <row r="257" spans="1:12" ht="60">
      <c r="A257" s="8"/>
      <c r="B257" s="12"/>
      <c r="C257" s="8" t="s">
        <v>61</v>
      </c>
      <c r="D257" s="8" t="s">
        <v>173</v>
      </c>
      <c r="E257" s="9" t="s">
        <v>179</v>
      </c>
      <c r="F257" s="8"/>
      <c r="G257" s="7" t="s">
        <v>180</v>
      </c>
      <c r="H257" s="23">
        <f>H261+H258+H264</f>
        <v>4469.3590000000004</v>
      </c>
      <c r="I257" s="23">
        <f t="shared" ref="I257:J257" si="75">I261+I258+I264</f>
        <v>4469.3590000000004</v>
      </c>
      <c r="J257" s="23">
        <f t="shared" si="75"/>
        <v>4469.3590000000004</v>
      </c>
    </row>
    <row r="258" spans="1:12" ht="60">
      <c r="A258" s="8"/>
      <c r="B258" s="12"/>
      <c r="C258" s="8" t="s">
        <v>61</v>
      </c>
      <c r="D258" s="8" t="s">
        <v>173</v>
      </c>
      <c r="E258" s="9" t="s">
        <v>181</v>
      </c>
      <c r="F258" s="8"/>
      <c r="G258" s="7" t="s">
        <v>182</v>
      </c>
      <c r="H258" s="23">
        <f t="shared" ref="H258:J259" si="76">H259</f>
        <v>925.6</v>
      </c>
      <c r="I258" s="23">
        <f t="shared" si="76"/>
        <v>965.4</v>
      </c>
      <c r="J258" s="23">
        <f t="shared" si="76"/>
        <v>965.4</v>
      </c>
    </row>
    <row r="259" spans="1:12" ht="48">
      <c r="A259" s="8"/>
      <c r="B259" s="12"/>
      <c r="C259" s="8" t="s">
        <v>61</v>
      </c>
      <c r="D259" s="8" t="s">
        <v>173</v>
      </c>
      <c r="E259" s="9" t="s">
        <v>181</v>
      </c>
      <c r="F259" s="25" t="s">
        <v>55</v>
      </c>
      <c r="G259" s="26" t="s">
        <v>56</v>
      </c>
      <c r="H259" s="23">
        <f t="shared" si="76"/>
        <v>925.6</v>
      </c>
      <c r="I259" s="23">
        <f t="shared" si="76"/>
        <v>965.4</v>
      </c>
      <c r="J259" s="23">
        <f t="shared" si="76"/>
        <v>965.4</v>
      </c>
    </row>
    <row r="260" spans="1:12" ht="24">
      <c r="A260" s="8"/>
      <c r="B260" s="12"/>
      <c r="C260" s="8" t="s">
        <v>61</v>
      </c>
      <c r="D260" s="8" t="s">
        <v>173</v>
      </c>
      <c r="E260" s="9" t="s">
        <v>181</v>
      </c>
      <c r="F260" s="8" t="s">
        <v>57</v>
      </c>
      <c r="G260" s="7" t="s">
        <v>183</v>
      </c>
      <c r="H260" s="23">
        <v>925.6</v>
      </c>
      <c r="I260" s="23">
        <v>965.4</v>
      </c>
      <c r="J260" s="23">
        <v>965.4</v>
      </c>
    </row>
    <row r="261" spans="1:12" ht="84">
      <c r="A261" s="8"/>
      <c r="B261" s="12"/>
      <c r="C261" s="8" t="s">
        <v>61</v>
      </c>
      <c r="D261" s="8" t="s">
        <v>173</v>
      </c>
      <c r="E261" s="9" t="s">
        <v>184</v>
      </c>
      <c r="F261" s="8"/>
      <c r="G261" s="7" t="s">
        <v>185</v>
      </c>
      <c r="H261" s="23">
        <f t="shared" ref="H261:J265" si="77">H262</f>
        <v>308.53399999999999</v>
      </c>
      <c r="I261" s="23">
        <f t="shared" si="77"/>
        <v>321.8</v>
      </c>
      <c r="J261" s="23">
        <f t="shared" si="77"/>
        <v>321.8</v>
      </c>
    </row>
    <row r="262" spans="1:12" ht="48">
      <c r="A262" s="8"/>
      <c r="B262" s="12"/>
      <c r="C262" s="8" t="s">
        <v>61</v>
      </c>
      <c r="D262" s="8" t="s">
        <v>173</v>
      </c>
      <c r="E262" s="9" t="s">
        <v>184</v>
      </c>
      <c r="F262" s="25" t="s">
        <v>55</v>
      </c>
      <c r="G262" s="26" t="s">
        <v>56</v>
      </c>
      <c r="H262" s="23">
        <f t="shared" si="77"/>
        <v>308.53399999999999</v>
      </c>
      <c r="I262" s="23">
        <f t="shared" si="77"/>
        <v>321.8</v>
      </c>
      <c r="J262" s="23">
        <f t="shared" si="77"/>
        <v>321.8</v>
      </c>
    </row>
    <row r="263" spans="1:12" ht="24">
      <c r="A263" s="8"/>
      <c r="B263" s="12"/>
      <c r="C263" s="8" t="s">
        <v>61</v>
      </c>
      <c r="D263" s="8" t="s">
        <v>173</v>
      </c>
      <c r="E263" s="9" t="s">
        <v>184</v>
      </c>
      <c r="F263" s="8" t="s">
        <v>57</v>
      </c>
      <c r="G263" s="7" t="s">
        <v>58</v>
      </c>
      <c r="H263" s="23">
        <v>308.53399999999999</v>
      </c>
      <c r="I263" s="23">
        <v>321.8</v>
      </c>
      <c r="J263" s="23">
        <v>321.8</v>
      </c>
    </row>
    <row r="264" spans="1:12" ht="72">
      <c r="A264" s="8"/>
      <c r="B264" s="12"/>
      <c r="C264" s="8" t="s">
        <v>61</v>
      </c>
      <c r="D264" s="8" t="s">
        <v>173</v>
      </c>
      <c r="E264" s="9" t="s">
        <v>186</v>
      </c>
      <c r="F264" s="8"/>
      <c r="G264" s="7" t="s">
        <v>187</v>
      </c>
      <c r="H264" s="23">
        <f t="shared" si="77"/>
        <v>3235.2249999999999</v>
      </c>
      <c r="I264" s="23">
        <f t="shared" si="77"/>
        <v>3182.1590000000001</v>
      </c>
      <c r="J264" s="23">
        <f t="shared" si="77"/>
        <v>3182.1590000000001</v>
      </c>
    </row>
    <row r="265" spans="1:12" ht="48">
      <c r="A265" s="8"/>
      <c r="B265" s="12"/>
      <c r="C265" s="8" t="s">
        <v>61</v>
      </c>
      <c r="D265" s="8" t="s">
        <v>173</v>
      </c>
      <c r="E265" s="9" t="s">
        <v>186</v>
      </c>
      <c r="F265" s="25" t="s">
        <v>55</v>
      </c>
      <c r="G265" s="26" t="s">
        <v>56</v>
      </c>
      <c r="H265" s="23">
        <f t="shared" si="77"/>
        <v>3235.2249999999999</v>
      </c>
      <c r="I265" s="23">
        <f t="shared" si="77"/>
        <v>3182.1590000000001</v>
      </c>
      <c r="J265" s="23">
        <f t="shared" si="77"/>
        <v>3182.1590000000001</v>
      </c>
    </row>
    <row r="266" spans="1:12" ht="24">
      <c r="A266" s="8"/>
      <c r="B266" s="12"/>
      <c r="C266" s="8" t="s">
        <v>61</v>
      </c>
      <c r="D266" s="8" t="s">
        <v>173</v>
      </c>
      <c r="E266" s="9" t="s">
        <v>186</v>
      </c>
      <c r="F266" s="8" t="s">
        <v>57</v>
      </c>
      <c r="G266" s="7" t="s">
        <v>58</v>
      </c>
      <c r="H266" s="23">
        <v>3235.2249999999999</v>
      </c>
      <c r="I266" s="23">
        <v>3182.1590000000001</v>
      </c>
      <c r="J266" s="23">
        <v>3182.1590000000001</v>
      </c>
    </row>
    <row r="267" spans="1:12" ht="24">
      <c r="A267" s="8"/>
      <c r="B267" s="12"/>
      <c r="C267" s="29" t="s">
        <v>61</v>
      </c>
      <c r="D267" s="29" t="s">
        <v>188</v>
      </c>
      <c r="E267" s="16"/>
      <c r="F267" s="29"/>
      <c r="G267" s="18" t="s">
        <v>189</v>
      </c>
      <c r="H267" s="19">
        <f t="shared" ref="H267:J268" si="78">H268</f>
        <v>476186.39500000002</v>
      </c>
      <c r="I267" s="19">
        <f t="shared" si="78"/>
        <v>259617.62499999997</v>
      </c>
      <c r="J267" s="19">
        <f t="shared" si="78"/>
        <v>266600.18900000001</v>
      </c>
      <c r="K267" s="2">
        <v>292993.478</v>
      </c>
      <c r="L267" s="15">
        <f>K267-H267</f>
        <v>-183192.91700000002</v>
      </c>
    </row>
    <row r="268" spans="1:12" ht="84">
      <c r="A268" s="8"/>
      <c r="B268" s="12"/>
      <c r="C268" s="20" t="s">
        <v>61</v>
      </c>
      <c r="D268" s="20" t="s">
        <v>188</v>
      </c>
      <c r="E268" s="17" t="s">
        <v>175</v>
      </c>
      <c r="F268" s="20"/>
      <c r="G268" s="21" t="s">
        <v>176</v>
      </c>
      <c r="H268" s="22">
        <f t="shared" si="78"/>
        <v>476186.39500000002</v>
      </c>
      <c r="I268" s="22">
        <f t="shared" si="78"/>
        <v>259617.62499999997</v>
      </c>
      <c r="J268" s="22">
        <f t="shared" si="78"/>
        <v>266600.18900000001</v>
      </c>
    </row>
    <row r="269" spans="1:12" ht="60">
      <c r="A269" s="8"/>
      <c r="B269" s="12"/>
      <c r="C269" s="8" t="s">
        <v>61</v>
      </c>
      <c r="D269" s="8" t="s">
        <v>188</v>
      </c>
      <c r="E269" s="9" t="s">
        <v>177</v>
      </c>
      <c r="F269" s="8"/>
      <c r="G269" s="7" t="s">
        <v>190</v>
      </c>
      <c r="H269" s="23">
        <f>H270+H287+H297+H307+H317</f>
        <v>476186.39500000002</v>
      </c>
      <c r="I269" s="23">
        <f>I270+I287+I297+I307+I317</f>
        <v>259617.62499999997</v>
      </c>
      <c r="J269" s="23">
        <f>J270+J287+J297+J307+J317</f>
        <v>266600.18900000001</v>
      </c>
    </row>
    <row r="270" spans="1:12" ht="60">
      <c r="A270" s="8"/>
      <c r="B270" s="12"/>
      <c r="C270" s="8" t="s">
        <v>61</v>
      </c>
      <c r="D270" s="8" t="s">
        <v>188</v>
      </c>
      <c r="E270" s="9" t="s">
        <v>191</v>
      </c>
      <c r="F270" s="8"/>
      <c r="G270" s="7" t="s">
        <v>192</v>
      </c>
      <c r="H270" s="23">
        <f>H271+H274+H279+H282</f>
        <v>175390.478</v>
      </c>
      <c r="I270" s="23">
        <f t="shared" ref="I270:J270" si="79">I271+I274+I279+I282</f>
        <v>93964.296000000002</v>
      </c>
      <c r="J270" s="23">
        <f t="shared" si="79"/>
        <v>94320.804999999993</v>
      </c>
    </row>
    <row r="271" spans="1:12" s="1" customFormat="1" ht="96">
      <c r="A271" s="8"/>
      <c r="B271" s="12"/>
      <c r="C271" s="8" t="s">
        <v>61</v>
      </c>
      <c r="D271" s="8" t="s">
        <v>188</v>
      </c>
      <c r="E271" s="37" t="s">
        <v>193</v>
      </c>
      <c r="F271" s="38"/>
      <c r="G271" s="39" t="s">
        <v>194</v>
      </c>
      <c r="H271" s="23">
        <f t="shared" ref="H271:J272" si="80">H272</f>
        <v>13908.6</v>
      </c>
      <c r="I271" s="23">
        <f t="shared" si="80"/>
        <v>14464.9</v>
      </c>
      <c r="J271" s="23">
        <f t="shared" si="80"/>
        <v>15043.5</v>
      </c>
    </row>
    <row r="272" spans="1:12" ht="48">
      <c r="A272" s="8"/>
      <c r="B272" s="12"/>
      <c r="C272" s="8" t="s">
        <v>61</v>
      </c>
      <c r="D272" s="8" t="s">
        <v>188</v>
      </c>
      <c r="E272" s="37" t="s">
        <v>193</v>
      </c>
      <c r="F272" s="25" t="s">
        <v>55</v>
      </c>
      <c r="G272" s="26" t="s">
        <v>56</v>
      </c>
      <c r="H272" s="23">
        <f>H273</f>
        <v>13908.6</v>
      </c>
      <c r="I272" s="23">
        <f t="shared" si="80"/>
        <v>14464.9</v>
      </c>
      <c r="J272" s="23">
        <f t="shared" si="80"/>
        <v>15043.5</v>
      </c>
    </row>
    <row r="273" spans="1:10" ht="24">
      <c r="A273" s="8"/>
      <c r="B273" s="12"/>
      <c r="C273" s="8" t="s">
        <v>61</v>
      </c>
      <c r="D273" s="8" t="s">
        <v>188</v>
      </c>
      <c r="E273" s="37" t="s">
        <v>193</v>
      </c>
      <c r="F273" s="8" t="s">
        <v>57</v>
      </c>
      <c r="G273" s="7" t="s">
        <v>58</v>
      </c>
      <c r="H273" s="23">
        <v>13908.6</v>
      </c>
      <c r="I273" s="23">
        <v>14464.9</v>
      </c>
      <c r="J273" s="23">
        <v>15043.5</v>
      </c>
    </row>
    <row r="274" spans="1:10" ht="72">
      <c r="A274" s="8"/>
      <c r="B274" s="12"/>
      <c r="C274" s="8" t="s">
        <v>61</v>
      </c>
      <c r="D274" s="8" t="s">
        <v>188</v>
      </c>
      <c r="E274" s="37" t="s">
        <v>195</v>
      </c>
      <c r="F274" s="8"/>
      <c r="G274" s="7" t="s">
        <v>196</v>
      </c>
      <c r="H274" s="23">
        <f>H275+H277</f>
        <v>91151.03899999999</v>
      </c>
      <c r="I274" s="23">
        <f t="shared" ref="I274:J274" si="81">I275+I277</f>
        <v>79499.396000000008</v>
      </c>
      <c r="J274" s="23">
        <f t="shared" si="81"/>
        <v>79277.304999999993</v>
      </c>
    </row>
    <row r="275" spans="1:10" ht="48">
      <c r="A275" s="8"/>
      <c r="B275" s="12"/>
      <c r="C275" s="8" t="s">
        <v>61</v>
      </c>
      <c r="D275" s="8" t="s">
        <v>188</v>
      </c>
      <c r="E275" s="37" t="s">
        <v>195</v>
      </c>
      <c r="F275" s="25" t="s">
        <v>55</v>
      </c>
      <c r="G275" s="26" t="s">
        <v>56</v>
      </c>
      <c r="H275" s="23">
        <f t="shared" ref="H275:J275" si="82">H276</f>
        <v>59947.150999999998</v>
      </c>
      <c r="I275" s="23">
        <f t="shared" si="82"/>
        <v>58909.396000000001</v>
      </c>
      <c r="J275" s="23">
        <f t="shared" si="82"/>
        <v>58687.305</v>
      </c>
    </row>
    <row r="276" spans="1:10" ht="24">
      <c r="A276" s="8"/>
      <c r="B276" s="12"/>
      <c r="C276" s="8" t="s">
        <v>61</v>
      </c>
      <c r="D276" s="8" t="s">
        <v>188</v>
      </c>
      <c r="E276" s="37" t="s">
        <v>195</v>
      </c>
      <c r="F276" s="8" t="s">
        <v>57</v>
      </c>
      <c r="G276" s="7" t="s">
        <v>58</v>
      </c>
      <c r="H276" s="23">
        <v>59947.150999999998</v>
      </c>
      <c r="I276" s="23">
        <v>58909.396000000001</v>
      </c>
      <c r="J276" s="23">
        <v>58687.305</v>
      </c>
    </row>
    <row r="277" spans="1:10" ht="60">
      <c r="A277" s="8"/>
      <c r="B277" s="12"/>
      <c r="C277" s="8" t="s">
        <v>61</v>
      </c>
      <c r="D277" s="8" t="s">
        <v>188</v>
      </c>
      <c r="E277" s="37" t="s">
        <v>195</v>
      </c>
      <c r="F277" s="40" t="s">
        <v>110</v>
      </c>
      <c r="G277" s="26" t="s">
        <v>111</v>
      </c>
      <c r="H277" s="23">
        <f>H278</f>
        <v>31203.887999999999</v>
      </c>
      <c r="I277" s="23">
        <f t="shared" ref="I277:J277" si="83">I278</f>
        <v>20590</v>
      </c>
      <c r="J277" s="23">
        <f t="shared" si="83"/>
        <v>20590</v>
      </c>
    </row>
    <row r="278" spans="1:10" ht="108">
      <c r="A278" s="8"/>
      <c r="B278" s="12"/>
      <c r="C278" s="8" t="s">
        <v>61</v>
      </c>
      <c r="D278" s="8" t="s">
        <v>188</v>
      </c>
      <c r="E278" s="37" t="s">
        <v>195</v>
      </c>
      <c r="F278" s="8" t="s">
        <v>112</v>
      </c>
      <c r="G278" s="7" t="s">
        <v>113</v>
      </c>
      <c r="H278" s="23">
        <v>31203.887999999999</v>
      </c>
      <c r="I278" s="23">
        <v>20590</v>
      </c>
      <c r="J278" s="23">
        <v>20590</v>
      </c>
    </row>
    <row r="279" spans="1:10" ht="60">
      <c r="A279" s="8"/>
      <c r="B279" s="12"/>
      <c r="C279" s="8" t="s">
        <v>61</v>
      </c>
      <c r="D279" s="8" t="s">
        <v>188</v>
      </c>
      <c r="E279" s="30" t="s">
        <v>197</v>
      </c>
      <c r="F279" s="8"/>
      <c r="G279" s="7" t="s">
        <v>198</v>
      </c>
      <c r="H279" s="23">
        <f>H280</f>
        <v>7337.3389999999999</v>
      </c>
      <c r="I279" s="23">
        <f t="shared" ref="I279:J283" si="84">I280</f>
        <v>0</v>
      </c>
      <c r="J279" s="23">
        <f t="shared" si="84"/>
        <v>0</v>
      </c>
    </row>
    <row r="280" spans="1:10" ht="48">
      <c r="A280" s="8"/>
      <c r="B280" s="12"/>
      <c r="C280" s="8" t="s">
        <v>61</v>
      </c>
      <c r="D280" s="8" t="s">
        <v>188</v>
      </c>
      <c r="E280" s="30" t="s">
        <v>197</v>
      </c>
      <c r="F280" s="25" t="s">
        <v>55</v>
      </c>
      <c r="G280" s="26" t="s">
        <v>56</v>
      </c>
      <c r="H280" s="23">
        <f>H281</f>
        <v>7337.3389999999999</v>
      </c>
      <c r="I280" s="23">
        <f t="shared" si="84"/>
        <v>0</v>
      </c>
      <c r="J280" s="23">
        <f t="shared" si="84"/>
        <v>0</v>
      </c>
    </row>
    <row r="281" spans="1:10" ht="24">
      <c r="A281" s="8"/>
      <c r="B281" s="12"/>
      <c r="C281" s="8" t="s">
        <v>61</v>
      </c>
      <c r="D281" s="8" t="s">
        <v>188</v>
      </c>
      <c r="E281" s="30" t="s">
        <v>197</v>
      </c>
      <c r="F281" s="8" t="s">
        <v>57</v>
      </c>
      <c r="G281" s="7" t="s">
        <v>58</v>
      </c>
      <c r="H281" s="23">
        <v>7337.3389999999999</v>
      </c>
      <c r="I281" s="23">
        <v>0</v>
      </c>
      <c r="J281" s="23">
        <v>0</v>
      </c>
    </row>
    <row r="282" spans="1:10" ht="24">
      <c r="A282" s="8"/>
      <c r="B282" s="12"/>
      <c r="C282" s="8" t="s">
        <v>61</v>
      </c>
      <c r="D282" s="8" t="s">
        <v>188</v>
      </c>
      <c r="E282" s="30" t="s">
        <v>199</v>
      </c>
      <c r="F282" s="8"/>
      <c r="G282" s="7" t="s">
        <v>200</v>
      </c>
      <c r="H282" s="23">
        <f>H283+H285</f>
        <v>62993.5</v>
      </c>
      <c r="I282" s="23">
        <f t="shared" ref="I282:J282" si="85">I283+I285</f>
        <v>0</v>
      </c>
      <c r="J282" s="23">
        <f t="shared" si="85"/>
        <v>0</v>
      </c>
    </row>
    <row r="283" spans="1:10" ht="48">
      <c r="A283" s="8"/>
      <c r="B283" s="12"/>
      <c r="C283" s="8" t="s">
        <v>61</v>
      </c>
      <c r="D283" s="8" t="s">
        <v>188</v>
      </c>
      <c r="E283" s="30" t="s">
        <v>199</v>
      </c>
      <c r="F283" s="25" t="s">
        <v>55</v>
      </c>
      <c r="G283" s="26" t="s">
        <v>56</v>
      </c>
      <c r="H283" s="23">
        <f>H284</f>
        <v>62989.824999999997</v>
      </c>
      <c r="I283" s="23">
        <f t="shared" si="84"/>
        <v>0</v>
      </c>
      <c r="J283" s="23">
        <f t="shared" si="84"/>
        <v>0</v>
      </c>
    </row>
    <row r="284" spans="1:10" ht="24">
      <c r="A284" s="8"/>
      <c r="B284" s="12"/>
      <c r="C284" s="8" t="s">
        <v>61</v>
      </c>
      <c r="D284" s="8" t="s">
        <v>188</v>
      </c>
      <c r="E284" s="30" t="s">
        <v>199</v>
      </c>
      <c r="F284" s="8" t="s">
        <v>57</v>
      </c>
      <c r="G284" s="7" t="s">
        <v>58</v>
      </c>
      <c r="H284" s="23">
        <v>62989.824999999997</v>
      </c>
      <c r="I284" s="23">
        <v>0</v>
      </c>
      <c r="J284" s="23">
        <v>0</v>
      </c>
    </row>
    <row r="285" spans="1:10" ht="24">
      <c r="A285" s="8"/>
      <c r="B285" s="12"/>
      <c r="C285" s="8" t="s">
        <v>61</v>
      </c>
      <c r="D285" s="8" t="s">
        <v>188</v>
      </c>
      <c r="E285" s="30" t="s">
        <v>199</v>
      </c>
      <c r="F285" s="25" t="s">
        <v>98</v>
      </c>
      <c r="G285" s="26" t="s">
        <v>84</v>
      </c>
      <c r="H285" s="23">
        <f>H286</f>
        <v>3.6749999999999998</v>
      </c>
      <c r="I285" s="23">
        <f t="shared" ref="I285:J285" si="86">I286</f>
        <v>0</v>
      </c>
      <c r="J285" s="23">
        <f t="shared" si="86"/>
        <v>0</v>
      </c>
    </row>
    <row r="286" spans="1:10" ht="24">
      <c r="A286" s="8"/>
      <c r="B286" s="12"/>
      <c r="C286" s="8" t="s">
        <v>61</v>
      </c>
      <c r="D286" s="8" t="s">
        <v>188</v>
      </c>
      <c r="E286" s="30" t="s">
        <v>199</v>
      </c>
      <c r="F286" s="8" t="s">
        <v>99</v>
      </c>
      <c r="G286" s="28" t="s">
        <v>100</v>
      </c>
      <c r="H286" s="23">
        <v>3.6749999999999998</v>
      </c>
      <c r="I286" s="23">
        <v>0</v>
      </c>
      <c r="J286" s="23">
        <v>0</v>
      </c>
    </row>
    <row r="287" spans="1:10" ht="36">
      <c r="A287" s="8"/>
      <c r="B287" s="12"/>
      <c r="C287" s="8" t="s">
        <v>61</v>
      </c>
      <c r="D287" s="8" t="s">
        <v>188</v>
      </c>
      <c r="E287" s="37" t="s">
        <v>201</v>
      </c>
      <c r="F287" s="8"/>
      <c r="G287" s="7" t="s">
        <v>202</v>
      </c>
      <c r="H287" s="23">
        <f>H288+H291+H294</f>
        <v>201264.88</v>
      </c>
      <c r="I287" s="23">
        <f t="shared" ref="I287:J287" si="87">I288+I291+I294</f>
        <v>133153.90399999998</v>
      </c>
      <c r="J287" s="23">
        <f t="shared" si="87"/>
        <v>138480.05000000002</v>
      </c>
    </row>
    <row r="288" spans="1:10" ht="60">
      <c r="A288" s="8"/>
      <c r="B288" s="12"/>
      <c r="C288" s="8" t="s">
        <v>61</v>
      </c>
      <c r="D288" s="8" t="s">
        <v>188</v>
      </c>
      <c r="E288" s="37" t="s">
        <v>203</v>
      </c>
      <c r="F288" s="8"/>
      <c r="G288" s="7" t="s">
        <v>204</v>
      </c>
      <c r="H288" s="23">
        <f>H289</f>
        <v>157318.9</v>
      </c>
      <c r="I288" s="23">
        <f t="shared" ref="I288:J289" si="88">I289</f>
        <v>117327.7</v>
      </c>
      <c r="J288" s="23">
        <f t="shared" si="88"/>
        <v>122020.8</v>
      </c>
    </row>
    <row r="289" spans="1:10" ht="48">
      <c r="A289" s="8"/>
      <c r="B289" s="12"/>
      <c r="C289" s="8" t="s">
        <v>61</v>
      </c>
      <c r="D289" s="8" t="s">
        <v>188</v>
      </c>
      <c r="E289" s="37" t="s">
        <v>203</v>
      </c>
      <c r="F289" s="25" t="s">
        <v>55</v>
      </c>
      <c r="G289" s="26" t="s">
        <v>56</v>
      </c>
      <c r="H289" s="23">
        <f>H290</f>
        <v>157318.9</v>
      </c>
      <c r="I289" s="23">
        <f t="shared" si="88"/>
        <v>117327.7</v>
      </c>
      <c r="J289" s="23">
        <f t="shared" si="88"/>
        <v>122020.8</v>
      </c>
    </row>
    <row r="290" spans="1:10" ht="24">
      <c r="A290" s="8"/>
      <c r="B290" s="12"/>
      <c r="C290" s="8" t="s">
        <v>61</v>
      </c>
      <c r="D290" s="8" t="s">
        <v>188</v>
      </c>
      <c r="E290" s="37" t="s">
        <v>203</v>
      </c>
      <c r="F290" s="8" t="s">
        <v>57</v>
      </c>
      <c r="G290" s="7" t="s">
        <v>58</v>
      </c>
      <c r="H290" s="23">
        <v>157318.9</v>
      </c>
      <c r="I290" s="23">
        <v>117327.7</v>
      </c>
      <c r="J290" s="23">
        <v>122020.8</v>
      </c>
    </row>
    <row r="291" spans="1:10" ht="60">
      <c r="A291" s="8"/>
      <c r="B291" s="12"/>
      <c r="C291" s="8" t="s">
        <v>61</v>
      </c>
      <c r="D291" s="8" t="s">
        <v>188</v>
      </c>
      <c r="E291" s="37" t="s">
        <v>205</v>
      </c>
      <c r="F291" s="8"/>
      <c r="G291" s="7" t="s">
        <v>206</v>
      </c>
      <c r="H291" s="23">
        <f>H292</f>
        <v>17479.900000000001</v>
      </c>
      <c r="I291" s="23">
        <f t="shared" ref="I291:J292" si="89">I292</f>
        <v>13036.4</v>
      </c>
      <c r="J291" s="23">
        <f t="shared" si="89"/>
        <v>13557.9</v>
      </c>
    </row>
    <row r="292" spans="1:10" ht="48">
      <c r="A292" s="8"/>
      <c r="B292" s="12"/>
      <c r="C292" s="8" t="s">
        <v>61</v>
      </c>
      <c r="D292" s="8" t="s">
        <v>188</v>
      </c>
      <c r="E292" s="37" t="s">
        <v>205</v>
      </c>
      <c r="F292" s="25" t="s">
        <v>55</v>
      </c>
      <c r="G292" s="26" t="s">
        <v>56</v>
      </c>
      <c r="H292" s="23">
        <f>H293</f>
        <v>17479.900000000001</v>
      </c>
      <c r="I292" s="23">
        <f t="shared" si="89"/>
        <v>13036.4</v>
      </c>
      <c r="J292" s="23">
        <f t="shared" si="89"/>
        <v>13557.9</v>
      </c>
    </row>
    <row r="293" spans="1:10" ht="24">
      <c r="A293" s="8"/>
      <c r="B293" s="12"/>
      <c r="C293" s="8" t="s">
        <v>61</v>
      </c>
      <c r="D293" s="8" t="s">
        <v>188</v>
      </c>
      <c r="E293" s="37" t="s">
        <v>205</v>
      </c>
      <c r="F293" s="8" t="s">
        <v>57</v>
      </c>
      <c r="G293" s="7" t="s">
        <v>58</v>
      </c>
      <c r="H293" s="23">
        <v>17479.900000000001</v>
      </c>
      <c r="I293" s="23">
        <v>13036.4</v>
      </c>
      <c r="J293" s="23">
        <v>13557.9</v>
      </c>
    </row>
    <row r="294" spans="1:10" ht="36">
      <c r="A294" s="8"/>
      <c r="B294" s="12"/>
      <c r="C294" s="8" t="s">
        <v>61</v>
      </c>
      <c r="D294" s="8" t="s">
        <v>188</v>
      </c>
      <c r="E294" s="37" t="s">
        <v>207</v>
      </c>
      <c r="F294" s="8"/>
      <c r="G294" s="7" t="s">
        <v>208</v>
      </c>
      <c r="H294" s="23">
        <f>H295</f>
        <v>26466.080000000002</v>
      </c>
      <c r="I294" s="23">
        <f t="shared" ref="I294:J295" si="90">I295</f>
        <v>2789.8040000000001</v>
      </c>
      <c r="J294" s="23">
        <f t="shared" si="90"/>
        <v>2901.35</v>
      </c>
    </row>
    <row r="295" spans="1:10" ht="48">
      <c r="A295" s="8"/>
      <c r="B295" s="12"/>
      <c r="C295" s="8" t="s">
        <v>61</v>
      </c>
      <c r="D295" s="8" t="s">
        <v>188</v>
      </c>
      <c r="E295" s="37" t="s">
        <v>207</v>
      </c>
      <c r="F295" s="25" t="s">
        <v>55</v>
      </c>
      <c r="G295" s="26" t="s">
        <v>56</v>
      </c>
      <c r="H295" s="23">
        <f>H296</f>
        <v>26466.080000000002</v>
      </c>
      <c r="I295" s="23">
        <f t="shared" si="90"/>
        <v>2789.8040000000001</v>
      </c>
      <c r="J295" s="23">
        <f t="shared" si="90"/>
        <v>2901.35</v>
      </c>
    </row>
    <row r="296" spans="1:10" ht="24">
      <c r="A296" s="8"/>
      <c r="B296" s="12"/>
      <c r="C296" s="8" t="s">
        <v>61</v>
      </c>
      <c r="D296" s="8" t="s">
        <v>188</v>
      </c>
      <c r="E296" s="37" t="s">
        <v>207</v>
      </c>
      <c r="F296" s="8" t="s">
        <v>57</v>
      </c>
      <c r="G296" s="7" t="s">
        <v>58</v>
      </c>
      <c r="H296" s="23">
        <v>26466.080000000002</v>
      </c>
      <c r="I296" s="23">
        <v>2789.8040000000001</v>
      </c>
      <c r="J296" s="23">
        <v>2901.35</v>
      </c>
    </row>
    <row r="297" spans="1:10" ht="84">
      <c r="A297" s="8"/>
      <c r="B297" s="12"/>
      <c r="C297" s="8" t="s">
        <v>61</v>
      </c>
      <c r="D297" s="8" t="s">
        <v>188</v>
      </c>
      <c r="E297" s="37" t="s">
        <v>209</v>
      </c>
      <c r="F297" s="8"/>
      <c r="G297" s="7" t="s">
        <v>210</v>
      </c>
      <c r="H297" s="23">
        <f>H298+H301+H304</f>
        <v>58331.816000000006</v>
      </c>
      <c r="I297" s="23">
        <f t="shared" ref="I297:J297" si="91">I298+I301+I304</f>
        <v>25587.091</v>
      </c>
      <c r="J297" s="23">
        <f t="shared" si="91"/>
        <v>26610.534</v>
      </c>
    </row>
    <row r="298" spans="1:10" ht="108">
      <c r="A298" s="8"/>
      <c r="B298" s="12"/>
      <c r="C298" s="8" t="s">
        <v>61</v>
      </c>
      <c r="D298" s="8" t="s">
        <v>188</v>
      </c>
      <c r="E298" s="37" t="s">
        <v>211</v>
      </c>
      <c r="F298" s="8"/>
      <c r="G298" s="7" t="s">
        <v>212</v>
      </c>
      <c r="H298" s="23">
        <f t="shared" ref="H298:J299" si="92">H299</f>
        <v>41821</v>
      </c>
      <c r="I298" s="23">
        <f t="shared" si="92"/>
        <v>22545.9</v>
      </c>
      <c r="J298" s="23">
        <f t="shared" si="92"/>
        <v>23447.7</v>
      </c>
    </row>
    <row r="299" spans="1:10" ht="48">
      <c r="A299" s="8"/>
      <c r="B299" s="12"/>
      <c r="C299" s="8" t="s">
        <v>61</v>
      </c>
      <c r="D299" s="8" t="s">
        <v>188</v>
      </c>
      <c r="E299" s="37" t="s">
        <v>211</v>
      </c>
      <c r="F299" s="25" t="s">
        <v>55</v>
      </c>
      <c r="G299" s="26" t="s">
        <v>56</v>
      </c>
      <c r="H299" s="23">
        <f t="shared" si="92"/>
        <v>41821</v>
      </c>
      <c r="I299" s="23">
        <f t="shared" si="92"/>
        <v>22545.9</v>
      </c>
      <c r="J299" s="23">
        <f t="shared" si="92"/>
        <v>23447.7</v>
      </c>
    </row>
    <row r="300" spans="1:10" ht="24">
      <c r="A300" s="8"/>
      <c r="B300" s="12"/>
      <c r="C300" s="8" t="s">
        <v>61</v>
      </c>
      <c r="D300" s="8" t="s">
        <v>188</v>
      </c>
      <c r="E300" s="37" t="s">
        <v>211</v>
      </c>
      <c r="F300" s="8" t="s">
        <v>57</v>
      </c>
      <c r="G300" s="7" t="s">
        <v>58</v>
      </c>
      <c r="H300" s="23">
        <v>41821</v>
      </c>
      <c r="I300" s="23">
        <v>22545.9</v>
      </c>
      <c r="J300" s="23">
        <v>23447.7</v>
      </c>
    </row>
    <row r="301" spans="1:10" ht="120">
      <c r="A301" s="8"/>
      <c r="B301" s="12"/>
      <c r="C301" s="8" t="s">
        <v>61</v>
      </c>
      <c r="D301" s="8" t="s">
        <v>188</v>
      </c>
      <c r="E301" s="37" t="s">
        <v>213</v>
      </c>
      <c r="F301" s="8"/>
      <c r="G301" s="7" t="s">
        <v>214</v>
      </c>
      <c r="H301" s="23">
        <f>H302</f>
        <v>4646.8</v>
      </c>
      <c r="I301" s="23">
        <f t="shared" ref="H301:J302" si="93">I302</f>
        <v>2505.1</v>
      </c>
      <c r="J301" s="23">
        <f t="shared" si="93"/>
        <v>2605.3000000000002</v>
      </c>
    </row>
    <row r="302" spans="1:10" ht="48">
      <c r="A302" s="8"/>
      <c r="B302" s="12"/>
      <c r="C302" s="8" t="s">
        <v>61</v>
      </c>
      <c r="D302" s="8" t="s">
        <v>188</v>
      </c>
      <c r="E302" s="37" t="s">
        <v>213</v>
      </c>
      <c r="F302" s="25" t="s">
        <v>55</v>
      </c>
      <c r="G302" s="26" t="s">
        <v>56</v>
      </c>
      <c r="H302" s="23">
        <f t="shared" si="93"/>
        <v>4646.8</v>
      </c>
      <c r="I302" s="23">
        <f t="shared" si="93"/>
        <v>2505.1</v>
      </c>
      <c r="J302" s="23">
        <f t="shared" si="93"/>
        <v>2605.3000000000002</v>
      </c>
    </row>
    <row r="303" spans="1:10" ht="24">
      <c r="A303" s="8"/>
      <c r="B303" s="12"/>
      <c r="C303" s="8" t="s">
        <v>61</v>
      </c>
      <c r="D303" s="8" t="s">
        <v>188</v>
      </c>
      <c r="E303" s="37" t="s">
        <v>213</v>
      </c>
      <c r="F303" s="8" t="s">
        <v>57</v>
      </c>
      <c r="G303" s="7" t="s">
        <v>58</v>
      </c>
      <c r="H303" s="23">
        <v>4646.8</v>
      </c>
      <c r="I303" s="23">
        <v>2505.1</v>
      </c>
      <c r="J303" s="23">
        <v>2605.3000000000002</v>
      </c>
    </row>
    <row r="304" spans="1:10" ht="96">
      <c r="A304" s="8"/>
      <c r="B304" s="12"/>
      <c r="C304" s="8" t="s">
        <v>61</v>
      </c>
      <c r="D304" s="8" t="s">
        <v>188</v>
      </c>
      <c r="E304" s="37" t="s">
        <v>215</v>
      </c>
      <c r="F304" s="8"/>
      <c r="G304" s="7" t="s">
        <v>216</v>
      </c>
      <c r="H304" s="23">
        <f>H305</f>
        <v>11864.016</v>
      </c>
      <c r="I304" s="23">
        <f t="shared" ref="I304:J305" si="94">I305</f>
        <v>536.09100000000001</v>
      </c>
      <c r="J304" s="23">
        <f t="shared" si="94"/>
        <v>557.53399999999999</v>
      </c>
    </row>
    <row r="305" spans="1:10" ht="48">
      <c r="A305" s="8"/>
      <c r="B305" s="12"/>
      <c r="C305" s="8" t="s">
        <v>61</v>
      </c>
      <c r="D305" s="8" t="s">
        <v>188</v>
      </c>
      <c r="E305" s="37" t="s">
        <v>215</v>
      </c>
      <c r="F305" s="25" t="s">
        <v>55</v>
      </c>
      <c r="G305" s="26" t="s">
        <v>56</v>
      </c>
      <c r="H305" s="23">
        <f>H306</f>
        <v>11864.016</v>
      </c>
      <c r="I305" s="23">
        <f t="shared" si="94"/>
        <v>536.09100000000001</v>
      </c>
      <c r="J305" s="23">
        <f t="shared" si="94"/>
        <v>557.53399999999999</v>
      </c>
    </row>
    <row r="306" spans="1:10" ht="24">
      <c r="A306" s="8"/>
      <c r="B306" s="12"/>
      <c r="C306" s="8" t="s">
        <v>61</v>
      </c>
      <c r="D306" s="8" t="s">
        <v>188</v>
      </c>
      <c r="E306" s="37" t="s">
        <v>215</v>
      </c>
      <c r="F306" s="8" t="s">
        <v>57</v>
      </c>
      <c r="G306" s="7" t="s">
        <v>58</v>
      </c>
      <c r="H306" s="23">
        <v>11864.016</v>
      </c>
      <c r="I306" s="23">
        <v>536.09100000000001</v>
      </c>
      <c r="J306" s="23">
        <v>557.53399999999999</v>
      </c>
    </row>
    <row r="307" spans="1:10" ht="72">
      <c r="A307" s="8"/>
      <c r="B307" s="12"/>
      <c r="C307" s="8" t="s">
        <v>61</v>
      </c>
      <c r="D307" s="8" t="s">
        <v>188</v>
      </c>
      <c r="E307" s="37" t="s">
        <v>217</v>
      </c>
      <c r="F307" s="8"/>
      <c r="G307" s="7" t="s">
        <v>218</v>
      </c>
      <c r="H307" s="23">
        <f>H308+H311+H314</f>
        <v>7703.4290000000001</v>
      </c>
      <c r="I307" s="23">
        <f t="shared" ref="I307:J307" si="95">I308+I311+I314</f>
        <v>6912.3339999999998</v>
      </c>
      <c r="J307" s="23">
        <f t="shared" si="95"/>
        <v>7188.7999999999993</v>
      </c>
    </row>
    <row r="308" spans="1:10" ht="108">
      <c r="A308" s="8"/>
      <c r="B308" s="12"/>
      <c r="C308" s="8" t="s">
        <v>61</v>
      </c>
      <c r="D308" s="8" t="s">
        <v>188</v>
      </c>
      <c r="E308" s="37" t="s">
        <v>219</v>
      </c>
      <c r="F308" s="8"/>
      <c r="G308" s="7" t="s">
        <v>220</v>
      </c>
      <c r="H308" s="23">
        <f t="shared" ref="H308:J309" si="96">H309</f>
        <v>5981.8</v>
      </c>
      <c r="I308" s="23">
        <f t="shared" si="96"/>
        <v>6221.1</v>
      </c>
      <c r="J308" s="23">
        <f t="shared" si="96"/>
        <v>6469.9</v>
      </c>
    </row>
    <row r="309" spans="1:10" ht="48">
      <c r="A309" s="8"/>
      <c r="B309" s="12"/>
      <c r="C309" s="8" t="s">
        <v>61</v>
      </c>
      <c r="D309" s="8" t="s">
        <v>188</v>
      </c>
      <c r="E309" s="37" t="s">
        <v>219</v>
      </c>
      <c r="F309" s="25" t="s">
        <v>55</v>
      </c>
      <c r="G309" s="26" t="s">
        <v>56</v>
      </c>
      <c r="H309" s="23">
        <f t="shared" si="96"/>
        <v>5981.8</v>
      </c>
      <c r="I309" s="23">
        <f t="shared" si="96"/>
        <v>6221.1</v>
      </c>
      <c r="J309" s="23">
        <f t="shared" si="96"/>
        <v>6469.9</v>
      </c>
    </row>
    <row r="310" spans="1:10" ht="24">
      <c r="A310" s="8"/>
      <c r="B310" s="12"/>
      <c r="C310" s="8" t="s">
        <v>61</v>
      </c>
      <c r="D310" s="8" t="s">
        <v>188</v>
      </c>
      <c r="E310" s="37" t="s">
        <v>219</v>
      </c>
      <c r="F310" s="8" t="s">
        <v>57</v>
      </c>
      <c r="G310" s="7" t="s">
        <v>58</v>
      </c>
      <c r="H310" s="23">
        <v>5981.8</v>
      </c>
      <c r="I310" s="23">
        <v>6221.1</v>
      </c>
      <c r="J310" s="23">
        <v>6469.9</v>
      </c>
    </row>
    <row r="311" spans="1:10" ht="108">
      <c r="A311" s="8"/>
      <c r="B311" s="12"/>
      <c r="C311" s="8" t="s">
        <v>61</v>
      </c>
      <c r="D311" s="8" t="s">
        <v>188</v>
      </c>
      <c r="E311" s="37" t="s">
        <v>221</v>
      </c>
      <c r="F311" s="8"/>
      <c r="G311" s="7" t="s">
        <v>222</v>
      </c>
      <c r="H311" s="23">
        <f t="shared" ref="H311:J312" si="97">H312</f>
        <v>664.6</v>
      </c>
      <c r="I311" s="23">
        <f t="shared" si="97"/>
        <v>691.2</v>
      </c>
      <c r="J311" s="23">
        <f t="shared" si="97"/>
        <v>718.9</v>
      </c>
    </row>
    <row r="312" spans="1:10" ht="48">
      <c r="A312" s="8"/>
      <c r="B312" s="12"/>
      <c r="C312" s="8" t="s">
        <v>61</v>
      </c>
      <c r="D312" s="8" t="s">
        <v>188</v>
      </c>
      <c r="E312" s="37" t="s">
        <v>223</v>
      </c>
      <c r="F312" s="25" t="s">
        <v>55</v>
      </c>
      <c r="G312" s="26" t="s">
        <v>56</v>
      </c>
      <c r="H312" s="23">
        <f t="shared" si="97"/>
        <v>664.6</v>
      </c>
      <c r="I312" s="23">
        <f t="shared" si="97"/>
        <v>691.2</v>
      </c>
      <c r="J312" s="23">
        <f t="shared" si="97"/>
        <v>718.9</v>
      </c>
    </row>
    <row r="313" spans="1:10" ht="24">
      <c r="A313" s="8"/>
      <c r="B313" s="12"/>
      <c r="C313" s="8" t="s">
        <v>61</v>
      </c>
      <c r="D313" s="8" t="s">
        <v>188</v>
      </c>
      <c r="E313" s="37" t="s">
        <v>221</v>
      </c>
      <c r="F313" s="8" t="s">
        <v>57</v>
      </c>
      <c r="G313" s="7" t="s">
        <v>58</v>
      </c>
      <c r="H313" s="23">
        <v>664.6</v>
      </c>
      <c r="I313" s="23">
        <v>691.2</v>
      </c>
      <c r="J313" s="23">
        <v>718.9</v>
      </c>
    </row>
    <row r="314" spans="1:10" ht="96">
      <c r="A314" s="8"/>
      <c r="B314" s="12"/>
      <c r="C314" s="8" t="s">
        <v>61</v>
      </c>
      <c r="D314" s="8" t="s">
        <v>188</v>
      </c>
      <c r="E314" s="37" t="s">
        <v>224</v>
      </c>
      <c r="F314" s="8"/>
      <c r="G314" s="7" t="s">
        <v>225</v>
      </c>
      <c r="H314" s="23">
        <f>H315</f>
        <v>1057.029</v>
      </c>
      <c r="I314" s="23">
        <f t="shared" ref="I314:J315" si="98">I315</f>
        <v>3.4000000000000002E-2</v>
      </c>
      <c r="J314" s="23">
        <f t="shared" si="98"/>
        <v>0</v>
      </c>
    </row>
    <row r="315" spans="1:10" ht="48">
      <c r="A315" s="8"/>
      <c r="B315" s="12"/>
      <c r="C315" s="8" t="s">
        <v>61</v>
      </c>
      <c r="D315" s="8" t="s">
        <v>188</v>
      </c>
      <c r="E315" s="37" t="s">
        <v>224</v>
      </c>
      <c r="F315" s="25" t="s">
        <v>55</v>
      </c>
      <c r="G315" s="26" t="s">
        <v>56</v>
      </c>
      <c r="H315" s="23">
        <f>H316</f>
        <v>1057.029</v>
      </c>
      <c r="I315" s="23">
        <f t="shared" si="98"/>
        <v>3.4000000000000002E-2</v>
      </c>
      <c r="J315" s="23">
        <f t="shared" si="98"/>
        <v>0</v>
      </c>
    </row>
    <row r="316" spans="1:10" ht="24">
      <c r="A316" s="8"/>
      <c r="B316" s="12"/>
      <c r="C316" s="8" t="s">
        <v>61</v>
      </c>
      <c r="D316" s="8" t="s">
        <v>188</v>
      </c>
      <c r="E316" s="37" t="s">
        <v>224</v>
      </c>
      <c r="F316" s="8" t="s">
        <v>57</v>
      </c>
      <c r="G316" s="7" t="s">
        <v>58</v>
      </c>
      <c r="H316" s="23">
        <v>1057.029</v>
      </c>
      <c r="I316" s="23">
        <v>3.4000000000000002E-2</v>
      </c>
      <c r="J316" s="23">
        <v>0</v>
      </c>
    </row>
    <row r="317" spans="1:10" ht="132">
      <c r="A317" s="8"/>
      <c r="B317" s="12"/>
      <c r="C317" s="8" t="s">
        <v>61</v>
      </c>
      <c r="D317" s="8" t="s">
        <v>188</v>
      </c>
      <c r="E317" s="37" t="s">
        <v>226</v>
      </c>
      <c r="F317" s="8"/>
      <c r="G317" s="7" t="s">
        <v>227</v>
      </c>
      <c r="H317" s="23">
        <f>H318+H321+H324</f>
        <v>33495.792000000001</v>
      </c>
      <c r="I317" s="23">
        <f t="shared" ref="I317:J317" si="99">I318+I321+I324</f>
        <v>0</v>
      </c>
      <c r="J317" s="23">
        <f t="shared" si="99"/>
        <v>0</v>
      </c>
    </row>
    <row r="318" spans="1:10" ht="132">
      <c r="A318" s="8"/>
      <c r="B318" s="12"/>
      <c r="C318" s="8" t="s">
        <v>61</v>
      </c>
      <c r="D318" s="8" t="s">
        <v>188</v>
      </c>
      <c r="E318" s="37" t="s">
        <v>228</v>
      </c>
      <c r="F318" s="8"/>
      <c r="G318" s="7" t="s">
        <v>229</v>
      </c>
      <c r="H318" s="23">
        <f>H319</f>
        <v>701.79200000000003</v>
      </c>
      <c r="I318" s="23">
        <f t="shared" ref="I318:J319" si="100">I319</f>
        <v>0</v>
      </c>
      <c r="J318" s="23">
        <f t="shared" si="100"/>
        <v>0</v>
      </c>
    </row>
    <row r="319" spans="1:10" ht="48">
      <c r="A319" s="8"/>
      <c r="B319" s="12"/>
      <c r="C319" s="8" t="s">
        <v>61</v>
      </c>
      <c r="D319" s="8" t="s">
        <v>188</v>
      </c>
      <c r="E319" s="37" t="s">
        <v>228</v>
      </c>
      <c r="F319" s="25" t="s">
        <v>55</v>
      </c>
      <c r="G319" s="26" t="s">
        <v>56</v>
      </c>
      <c r="H319" s="23">
        <f>H320</f>
        <v>701.79200000000003</v>
      </c>
      <c r="I319" s="23">
        <f t="shared" si="100"/>
        <v>0</v>
      </c>
      <c r="J319" s="23">
        <f t="shared" si="100"/>
        <v>0</v>
      </c>
    </row>
    <row r="320" spans="1:10" ht="24">
      <c r="A320" s="8"/>
      <c r="B320" s="12"/>
      <c r="C320" s="8" t="s">
        <v>61</v>
      </c>
      <c r="D320" s="8" t="s">
        <v>188</v>
      </c>
      <c r="E320" s="37" t="s">
        <v>228</v>
      </c>
      <c r="F320" s="8" t="s">
        <v>57</v>
      </c>
      <c r="G320" s="7" t="s">
        <v>58</v>
      </c>
      <c r="H320" s="23">
        <v>701.79200000000003</v>
      </c>
      <c r="I320" s="23">
        <v>0</v>
      </c>
      <c r="J320" s="23">
        <v>0</v>
      </c>
    </row>
    <row r="321" spans="1:12" ht="156">
      <c r="A321" s="8"/>
      <c r="B321" s="12"/>
      <c r="C321" s="8" t="s">
        <v>61</v>
      </c>
      <c r="D321" s="8" t="s">
        <v>188</v>
      </c>
      <c r="E321" s="37" t="s">
        <v>230</v>
      </c>
      <c r="F321" s="8"/>
      <c r="G321" s="7" t="s">
        <v>231</v>
      </c>
      <c r="H321" s="23">
        <f>H322</f>
        <v>3279.4</v>
      </c>
      <c r="I321" s="23">
        <f t="shared" ref="I321:J322" si="101">I322</f>
        <v>0</v>
      </c>
      <c r="J321" s="23">
        <f t="shared" si="101"/>
        <v>0</v>
      </c>
    </row>
    <row r="322" spans="1:12" ht="48">
      <c r="A322" s="8"/>
      <c r="B322" s="12"/>
      <c r="C322" s="8" t="s">
        <v>61</v>
      </c>
      <c r="D322" s="8" t="s">
        <v>188</v>
      </c>
      <c r="E322" s="37" t="s">
        <v>230</v>
      </c>
      <c r="F322" s="25" t="s">
        <v>55</v>
      </c>
      <c r="G322" s="26" t="s">
        <v>56</v>
      </c>
      <c r="H322" s="23">
        <f>H323</f>
        <v>3279.4</v>
      </c>
      <c r="I322" s="23">
        <f t="shared" si="101"/>
        <v>0</v>
      </c>
      <c r="J322" s="23">
        <f t="shared" si="101"/>
        <v>0</v>
      </c>
    </row>
    <row r="323" spans="1:12" ht="24">
      <c r="A323" s="8"/>
      <c r="B323" s="12"/>
      <c r="C323" s="8" t="s">
        <v>61</v>
      </c>
      <c r="D323" s="8" t="s">
        <v>188</v>
      </c>
      <c r="E323" s="37" t="s">
        <v>230</v>
      </c>
      <c r="F323" s="8" t="s">
        <v>57</v>
      </c>
      <c r="G323" s="7" t="s">
        <v>58</v>
      </c>
      <c r="H323" s="23">
        <v>3279.4</v>
      </c>
      <c r="I323" s="23">
        <v>0</v>
      </c>
      <c r="J323" s="23">
        <v>0</v>
      </c>
    </row>
    <row r="324" spans="1:12" ht="144">
      <c r="A324" s="8"/>
      <c r="B324" s="12"/>
      <c r="C324" s="8" t="s">
        <v>61</v>
      </c>
      <c r="D324" s="8" t="s">
        <v>188</v>
      </c>
      <c r="E324" s="37" t="s">
        <v>232</v>
      </c>
      <c r="F324" s="8"/>
      <c r="G324" s="7" t="s">
        <v>233</v>
      </c>
      <c r="H324" s="23">
        <f>H325</f>
        <v>29514.6</v>
      </c>
      <c r="I324" s="23">
        <f t="shared" ref="I324:J325" si="102">I325</f>
        <v>0</v>
      </c>
      <c r="J324" s="23">
        <f t="shared" si="102"/>
        <v>0</v>
      </c>
    </row>
    <row r="325" spans="1:12" ht="48">
      <c r="A325" s="8"/>
      <c r="B325" s="12"/>
      <c r="C325" s="8" t="s">
        <v>61</v>
      </c>
      <c r="D325" s="8" t="s">
        <v>188</v>
      </c>
      <c r="E325" s="37" t="s">
        <v>232</v>
      </c>
      <c r="F325" s="25" t="s">
        <v>55</v>
      </c>
      <c r="G325" s="26" t="s">
        <v>56</v>
      </c>
      <c r="H325" s="23">
        <f>H326</f>
        <v>29514.6</v>
      </c>
      <c r="I325" s="23">
        <f t="shared" si="102"/>
        <v>0</v>
      </c>
      <c r="J325" s="23">
        <f t="shared" si="102"/>
        <v>0</v>
      </c>
    </row>
    <row r="326" spans="1:12" ht="24">
      <c r="A326" s="8"/>
      <c r="B326" s="12"/>
      <c r="C326" s="8" t="s">
        <v>61</v>
      </c>
      <c r="D326" s="8" t="s">
        <v>188</v>
      </c>
      <c r="E326" s="37" t="s">
        <v>232</v>
      </c>
      <c r="F326" s="8" t="s">
        <v>57</v>
      </c>
      <c r="G326" s="7" t="s">
        <v>58</v>
      </c>
      <c r="H326" s="23">
        <v>29514.6</v>
      </c>
      <c r="I326" s="23">
        <v>0</v>
      </c>
      <c r="J326" s="23">
        <v>0</v>
      </c>
    </row>
    <row r="327" spans="1:12" ht="24">
      <c r="A327" s="8"/>
      <c r="B327" s="12"/>
      <c r="C327" s="29" t="s">
        <v>61</v>
      </c>
      <c r="D327" s="29" t="s">
        <v>5</v>
      </c>
      <c r="E327" s="16"/>
      <c r="F327" s="29"/>
      <c r="G327" s="18" t="s">
        <v>234</v>
      </c>
      <c r="H327" s="19">
        <f>H328+H359</f>
        <v>2737.6329999999998</v>
      </c>
      <c r="I327" s="19">
        <f>I328+I359</f>
        <v>2273.0639999999999</v>
      </c>
      <c r="J327" s="19">
        <f>J328+J359</f>
        <v>2273.0639999999999</v>
      </c>
      <c r="K327" s="2">
        <v>2273.0639999999999</v>
      </c>
      <c r="L327" s="15">
        <f>K327-H327</f>
        <v>-464.56899999999996</v>
      </c>
    </row>
    <row r="328" spans="1:12" ht="60">
      <c r="A328" s="8"/>
      <c r="B328" s="12"/>
      <c r="C328" s="20" t="s">
        <v>61</v>
      </c>
      <c r="D328" s="20">
        <v>12</v>
      </c>
      <c r="E328" s="41" t="s">
        <v>235</v>
      </c>
      <c r="F328" s="20"/>
      <c r="G328" s="21" t="s">
        <v>236</v>
      </c>
      <c r="H328" s="22">
        <f>H329</f>
        <v>2273.0639999999999</v>
      </c>
      <c r="I328" s="22">
        <f>I329</f>
        <v>2273.0639999999999</v>
      </c>
      <c r="J328" s="22">
        <f>J329</f>
        <v>2273.0639999999999</v>
      </c>
    </row>
    <row r="329" spans="1:12" ht="48">
      <c r="A329" s="8"/>
      <c r="B329" s="12"/>
      <c r="C329" s="8" t="s">
        <v>61</v>
      </c>
      <c r="D329" s="8">
        <v>12</v>
      </c>
      <c r="E329" s="37" t="s">
        <v>237</v>
      </c>
      <c r="F329" s="8"/>
      <c r="G329" s="7" t="s">
        <v>238</v>
      </c>
      <c r="H329" s="23">
        <f>H330+H349</f>
        <v>2273.0639999999999</v>
      </c>
      <c r="I329" s="23">
        <f>I330+I349</f>
        <v>2273.0639999999999</v>
      </c>
      <c r="J329" s="23">
        <f>J330+J349</f>
        <v>2273.0639999999999</v>
      </c>
    </row>
    <row r="330" spans="1:12" ht="24">
      <c r="A330" s="8"/>
      <c r="B330" s="12"/>
      <c r="C330" s="8" t="s">
        <v>61</v>
      </c>
      <c r="D330" s="8">
        <v>12</v>
      </c>
      <c r="E330" s="37" t="s">
        <v>239</v>
      </c>
      <c r="F330" s="8"/>
      <c r="G330" s="7" t="s">
        <v>240</v>
      </c>
      <c r="H330" s="23">
        <f>H331+H334+H337+H340+H343+H346</f>
        <v>2202.0639999999999</v>
      </c>
      <c r="I330" s="23">
        <f t="shared" ref="I330:J330" si="103">I331+I334+I337+I340+I343+I346</f>
        <v>2202.0839999999998</v>
      </c>
      <c r="J330" s="23">
        <f t="shared" si="103"/>
        <v>2202.0839999999998</v>
      </c>
    </row>
    <row r="331" spans="1:12" ht="180">
      <c r="A331" s="8"/>
      <c r="B331" s="12"/>
      <c r="C331" s="8" t="s">
        <v>61</v>
      </c>
      <c r="D331" s="8">
        <v>12</v>
      </c>
      <c r="E331" s="37" t="s">
        <v>241</v>
      </c>
      <c r="F331" s="8"/>
      <c r="G331" s="52" t="s">
        <v>242</v>
      </c>
      <c r="H331" s="23">
        <f t="shared" ref="H331:J332" si="104">H332</f>
        <v>2000</v>
      </c>
      <c r="I331" s="23">
        <f t="shared" si="104"/>
        <v>2000</v>
      </c>
      <c r="J331" s="23">
        <f t="shared" si="104"/>
        <v>2000</v>
      </c>
    </row>
    <row r="332" spans="1:12" ht="24">
      <c r="A332" s="8"/>
      <c r="B332" s="12"/>
      <c r="C332" s="8" t="s">
        <v>61</v>
      </c>
      <c r="D332" s="8">
        <v>12</v>
      </c>
      <c r="E332" s="37" t="s">
        <v>241</v>
      </c>
      <c r="F332" s="8" t="s">
        <v>98</v>
      </c>
      <c r="G332" s="7" t="s">
        <v>84</v>
      </c>
      <c r="H332" s="23">
        <f t="shared" si="104"/>
        <v>2000</v>
      </c>
      <c r="I332" s="23">
        <f t="shared" si="104"/>
        <v>2000</v>
      </c>
      <c r="J332" s="23">
        <f t="shared" si="104"/>
        <v>2000</v>
      </c>
    </row>
    <row r="333" spans="1:12" ht="108">
      <c r="A333" s="8"/>
      <c r="B333" s="12"/>
      <c r="C333" s="8" t="s">
        <v>61</v>
      </c>
      <c r="D333" s="8">
        <v>12</v>
      </c>
      <c r="E333" s="37" t="s">
        <v>241</v>
      </c>
      <c r="F333" s="8">
        <v>813</v>
      </c>
      <c r="G333" s="7" t="s">
        <v>243</v>
      </c>
      <c r="H333" s="23">
        <v>2000</v>
      </c>
      <c r="I333" s="23">
        <v>2000</v>
      </c>
      <c r="J333" s="23">
        <v>2000</v>
      </c>
    </row>
    <row r="334" spans="1:12" ht="48">
      <c r="A334" s="8"/>
      <c r="B334" s="12"/>
      <c r="C334" s="8" t="s">
        <v>61</v>
      </c>
      <c r="D334" s="8">
        <v>12</v>
      </c>
      <c r="E334" s="37" t="s">
        <v>244</v>
      </c>
      <c r="F334" s="8"/>
      <c r="G334" s="7" t="s">
        <v>245</v>
      </c>
      <c r="H334" s="23">
        <f t="shared" ref="H334:J335" si="105">H335</f>
        <v>25</v>
      </c>
      <c r="I334" s="23">
        <f t="shared" si="105"/>
        <v>25</v>
      </c>
      <c r="J334" s="23">
        <f t="shared" si="105"/>
        <v>25</v>
      </c>
    </row>
    <row r="335" spans="1:12" ht="48">
      <c r="A335" s="8"/>
      <c r="B335" s="12"/>
      <c r="C335" s="8" t="s">
        <v>61</v>
      </c>
      <c r="D335" s="8">
        <v>12</v>
      </c>
      <c r="E335" s="37" t="s">
        <v>244</v>
      </c>
      <c r="F335" s="25" t="s">
        <v>55</v>
      </c>
      <c r="G335" s="26" t="s">
        <v>56</v>
      </c>
      <c r="H335" s="23">
        <f t="shared" si="105"/>
        <v>25</v>
      </c>
      <c r="I335" s="23">
        <f t="shared" si="105"/>
        <v>25</v>
      </c>
      <c r="J335" s="23">
        <f t="shared" si="105"/>
        <v>25</v>
      </c>
    </row>
    <row r="336" spans="1:12" ht="24">
      <c r="A336" s="8"/>
      <c r="B336" s="12"/>
      <c r="C336" s="8" t="s">
        <v>61</v>
      </c>
      <c r="D336" s="8">
        <v>12</v>
      </c>
      <c r="E336" s="37" t="s">
        <v>244</v>
      </c>
      <c r="F336" s="8" t="s">
        <v>57</v>
      </c>
      <c r="G336" s="7" t="s">
        <v>58</v>
      </c>
      <c r="H336" s="23">
        <v>25</v>
      </c>
      <c r="I336" s="23">
        <v>25</v>
      </c>
      <c r="J336" s="23">
        <v>25</v>
      </c>
    </row>
    <row r="337" spans="1:10" ht="48">
      <c r="A337" s="8"/>
      <c r="B337" s="12"/>
      <c r="C337" s="8" t="s">
        <v>61</v>
      </c>
      <c r="D337" s="8">
        <v>12</v>
      </c>
      <c r="E337" s="37" t="s">
        <v>246</v>
      </c>
      <c r="F337" s="8"/>
      <c r="G337" s="7" t="s">
        <v>247</v>
      </c>
      <c r="H337" s="23">
        <f t="shared" ref="H337:J338" si="106">H338</f>
        <v>28.084</v>
      </c>
      <c r="I337" s="23">
        <f t="shared" si="106"/>
        <v>28.084</v>
      </c>
      <c r="J337" s="23">
        <f t="shared" si="106"/>
        <v>28.084</v>
      </c>
    </row>
    <row r="338" spans="1:10" ht="48">
      <c r="A338" s="8"/>
      <c r="B338" s="12"/>
      <c r="C338" s="8" t="s">
        <v>61</v>
      </c>
      <c r="D338" s="8">
        <v>12</v>
      </c>
      <c r="E338" s="37" t="s">
        <v>246</v>
      </c>
      <c r="F338" s="25" t="s">
        <v>55</v>
      </c>
      <c r="G338" s="26" t="s">
        <v>56</v>
      </c>
      <c r="H338" s="23">
        <f t="shared" si="106"/>
        <v>28.084</v>
      </c>
      <c r="I338" s="23">
        <f t="shared" si="106"/>
        <v>28.084</v>
      </c>
      <c r="J338" s="23">
        <f t="shared" si="106"/>
        <v>28.084</v>
      </c>
    </row>
    <row r="339" spans="1:10" ht="24">
      <c r="A339" s="8"/>
      <c r="B339" s="12"/>
      <c r="C339" s="8" t="s">
        <v>61</v>
      </c>
      <c r="D339" s="8">
        <v>12</v>
      </c>
      <c r="E339" s="37" t="s">
        <v>246</v>
      </c>
      <c r="F339" s="8" t="s">
        <v>57</v>
      </c>
      <c r="G339" s="7" t="s">
        <v>58</v>
      </c>
      <c r="H339" s="23">
        <v>28.084</v>
      </c>
      <c r="I339" s="23">
        <v>28.084</v>
      </c>
      <c r="J339" s="23">
        <v>28.084</v>
      </c>
    </row>
    <row r="340" spans="1:10" ht="36">
      <c r="A340" s="8"/>
      <c r="B340" s="12"/>
      <c r="C340" s="8" t="s">
        <v>61</v>
      </c>
      <c r="D340" s="8">
        <v>12</v>
      </c>
      <c r="E340" s="37" t="s">
        <v>248</v>
      </c>
      <c r="F340" s="8"/>
      <c r="G340" s="7" t="s">
        <v>249</v>
      </c>
      <c r="H340" s="23">
        <f t="shared" ref="H340:J341" si="107">H341</f>
        <v>24</v>
      </c>
      <c r="I340" s="23">
        <f t="shared" si="107"/>
        <v>24</v>
      </c>
      <c r="J340" s="23">
        <f t="shared" si="107"/>
        <v>24</v>
      </c>
    </row>
    <row r="341" spans="1:10" ht="48">
      <c r="A341" s="8"/>
      <c r="B341" s="12"/>
      <c r="C341" s="8" t="s">
        <v>61</v>
      </c>
      <c r="D341" s="8">
        <v>12</v>
      </c>
      <c r="E341" s="37" t="s">
        <v>248</v>
      </c>
      <c r="F341" s="25" t="s">
        <v>55</v>
      </c>
      <c r="G341" s="26" t="s">
        <v>56</v>
      </c>
      <c r="H341" s="23">
        <f t="shared" si="107"/>
        <v>24</v>
      </c>
      <c r="I341" s="23">
        <f t="shared" si="107"/>
        <v>24</v>
      </c>
      <c r="J341" s="23">
        <f t="shared" si="107"/>
        <v>24</v>
      </c>
    </row>
    <row r="342" spans="1:10" ht="24">
      <c r="A342" s="8"/>
      <c r="B342" s="12"/>
      <c r="C342" s="8" t="s">
        <v>61</v>
      </c>
      <c r="D342" s="8">
        <v>12</v>
      </c>
      <c r="E342" s="37" t="s">
        <v>248</v>
      </c>
      <c r="F342" s="8" t="s">
        <v>57</v>
      </c>
      <c r="G342" s="7" t="s">
        <v>58</v>
      </c>
      <c r="H342" s="23">
        <v>24</v>
      </c>
      <c r="I342" s="23">
        <v>24</v>
      </c>
      <c r="J342" s="23">
        <v>24</v>
      </c>
    </row>
    <row r="343" spans="1:10" ht="48">
      <c r="A343" s="8"/>
      <c r="B343" s="12"/>
      <c r="C343" s="8" t="s">
        <v>61</v>
      </c>
      <c r="D343" s="8">
        <v>12</v>
      </c>
      <c r="E343" s="37" t="s">
        <v>250</v>
      </c>
      <c r="F343" s="8"/>
      <c r="G343" s="7" t="s">
        <v>251</v>
      </c>
      <c r="H343" s="23">
        <f t="shared" ref="H343:J344" si="108">H344</f>
        <v>25</v>
      </c>
      <c r="I343" s="23">
        <f t="shared" si="108"/>
        <v>25</v>
      </c>
      <c r="J343" s="23">
        <f t="shared" si="108"/>
        <v>25</v>
      </c>
    </row>
    <row r="344" spans="1:10" ht="24">
      <c r="A344" s="8"/>
      <c r="B344" s="12"/>
      <c r="C344" s="8" t="s">
        <v>61</v>
      </c>
      <c r="D344" s="8">
        <v>12</v>
      </c>
      <c r="E344" s="37" t="s">
        <v>250</v>
      </c>
      <c r="F344" s="25">
        <v>300</v>
      </c>
      <c r="G344" s="26" t="s">
        <v>59</v>
      </c>
      <c r="H344" s="23">
        <f t="shared" si="108"/>
        <v>25</v>
      </c>
      <c r="I344" s="23">
        <f t="shared" si="108"/>
        <v>25</v>
      </c>
      <c r="J344" s="23">
        <f t="shared" si="108"/>
        <v>25</v>
      </c>
    </row>
    <row r="345" spans="1:10">
      <c r="A345" s="8"/>
      <c r="B345" s="12"/>
      <c r="C345" s="8" t="s">
        <v>61</v>
      </c>
      <c r="D345" s="8">
        <v>12</v>
      </c>
      <c r="E345" s="37" t="s">
        <v>250</v>
      </c>
      <c r="F345" s="8">
        <v>360</v>
      </c>
      <c r="G345" s="7" t="s">
        <v>252</v>
      </c>
      <c r="H345" s="23">
        <v>25</v>
      </c>
      <c r="I345" s="23">
        <v>25</v>
      </c>
      <c r="J345" s="23">
        <v>25</v>
      </c>
    </row>
    <row r="346" spans="1:10" ht="36">
      <c r="A346" s="8"/>
      <c r="B346" s="12"/>
      <c r="C346" s="8" t="s">
        <v>61</v>
      </c>
      <c r="D346" s="8">
        <v>12</v>
      </c>
      <c r="E346" s="37" t="s">
        <v>253</v>
      </c>
      <c r="F346" s="8"/>
      <c r="G346" s="7" t="s">
        <v>254</v>
      </c>
      <c r="H346" s="23">
        <f t="shared" ref="H346:J347" si="109">H347</f>
        <v>99.98</v>
      </c>
      <c r="I346" s="23">
        <f t="shared" si="109"/>
        <v>100</v>
      </c>
      <c r="J346" s="23">
        <f t="shared" si="109"/>
        <v>100</v>
      </c>
    </row>
    <row r="347" spans="1:10" ht="48">
      <c r="A347" s="8"/>
      <c r="B347" s="12"/>
      <c r="C347" s="8" t="s">
        <v>61</v>
      </c>
      <c r="D347" s="8">
        <v>12</v>
      </c>
      <c r="E347" s="37" t="s">
        <v>253</v>
      </c>
      <c r="F347" s="25" t="s">
        <v>55</v>
      </c>
      <c r="G347" s="26" t="s">
        <v>56</v>
      </c>
      <c r="H347" s="23">
        <f t="shared" si="109"/>
        <v>99.98</v>
      </c>
      <c r="I347" s="23">
        <f t="shared" si="109"/>
        <v>100</v>
      </c>
      <c r="J347" s="23">
        <f t="shared" si="109"/>
        <v>100</v>
      </c>
    </row>
    <row r="348" spans="1:10" ht="24">
      <c r="A348" s="8"/>
      <c r="B348" s="12"/>
      <c r="C348" s="8" t="s">
        <v>61</v>
      </c>
      <c r="D348" s="8">
        <v>12</v>
      </c>
      <c r="E348" s="37" t="s">
        <v>253</v>
      </c>
      <c r="F348" s="8" t="s">
        <v>57</v>
      </c>
      <c r="G348" s="7" t="s">
        <v>58</v>
      </c>
      <c r="H348" s="23">
        <v>99.98</v>
      </c>
      <c r="I348" s="23">
        <v>100</v>
      </c>
      <c r="J348" s="23">
        <v>100</v>
      </c>
    </row>
    <row r="349" spans="1:10" ht="60">
      <c r="A349" s="8"/>
      <c r="B349" s="12"/>
      <c r="C349" s="8" t="s">
        <v>61</v>
      </c>
      <c r="D349" s="8">
        <v>12</v>
      </c>
      <c r="E349" s="37" t="s">
        <v>255</v>
      </c>
      <c r="F349" s="8"/>
      <c r="G349" s="7" t="s">
        <v>256</v>
      </c>
      <c r="H349" s="23">
        <f>H350+H353+H357</f>
        <v>71</v>
      </c>
      <c r="I349" s="23">
        <f t="shared" ref="I349:J349" si="110">I350+I353+I357</f>
        <v>70.97999999999999</v>
      </c>
      <c r="J349" s="23">
        <f t="shared" si="110"/>
        <v>70.97999999999999</v>
      </c>
    </row>
    <row r="350" spans="1:10" ht="24">
      <c r="A350" s="8"/>
      <c r="B350" s="12"/>
      <c r="C350" s="8" t="s">
        <v>61</v>
      </c>
      <c r="D350" s="8">
        <v>12</v>
      </c>
      <c r="E350" s="37" t="s">
        <v>257</v>
      </c>
      <c r="F350" s="8"/>
      <c r="G350" s="7" t="s">
        <v>258</v>
      </c>
      <c r="H350" s="23">
        <f t="shared" ref="H350:J351" si="111">H351</f>
        <v>1</v>
      </c>
      <c r="I350" s="23">
        <f t="shared" si="111"/>
        <v>1</v>
      </c>
      <c r="J350" s="23">
        <f t="shared" si="111"/>
        <v>1</v>
      </c>
    </row>
    <row r="351" spans="1:10" ht="48">
      <c r="A351" s="8"/>
      <c r="B351" s="12"/>
      <c r="C351" s="8" t="s">
        <v>61</v>
      </c>
      <c r="D351" s="8">
        <v>12</v>
      </c>
      <c r="E351" s="37" t="s">
        <v>257</v>
      </c>
      <c r="F351" s="25" t="s">
        <v>55</v>
      </c>
      <c r="G351" s="26" t="s">
        <v>56</v>
      </c>
      <c r="H351" s="23">
        <f t="shared" si="111"/>
        <v>1</v>
      </c>
      <c r="I351" s="23">
        <f t="shared" si="111"/>
        <v>1</v>
      </c>
      <c r="J351" s="23">
        <f t="shared" si="111"/>
        <v>1</v>
      </c>
    </row>
    <row r="352" spans="1:10" ht="24">
      <c r="A352" s="8"/>
      <c r="B352" s="12"/>
      <c r="C352" s="8" t="s">
        <v>61</v>
      </c>
      <c r="D352" s="8">
        <v>12</v>
      </c>
      <c r="E352" s="37" t="s">
        <v>257</v>
      </c>
      <c r="F352" s="8" t="s">
        <v>57</v>
      </c>
      <c r="G352" s="7" t="s">
        <v>58</v>
      </c>
      <c r="H352" s="23">
        <v>1</v>
      </c>
      <c r="I352" s="23">
        <v>1</v>
      </c>
      <c r="J352" s="23">
        <v>1</v>
      </c>
    </row>
    <row r="353" spans="1:12" ht="108">
      <c r="A353" s="8"/>
      <c r="B353" s="12"/>
      <c r="C353" s="8" t="s">
        <v>61</v>
      </c>
      <c r="D353" s="8">
        <v>12</v>
      </c>
      <c r="E353" s="37" t="s">
        <v>259</v>
      </c>
      <c r="F353" s="8"/>
      <c r="G353" s="7" t="s">
        <v>260</v>
      </c>
      <c r="H353" s="23">
        <f t="shared" ref="H353:J354" si="112">H354</f>
        <v>20</v>
      </c>
      <c r="I353" s="23">
        <f t="shared" si="112"/>
        <v>20</v>
      </c>
      <c r="J353" s="23">
        <f t="shared" si="112"/>
        <v>20</v>
      </c>
    </row>
    <row r="354" spans="1:12" ht="48">
      <c r="A354" s="8"/>
      <c r="B354" s="12"/>
      <c r="C354" s="8" t="s">
        <v>61</v>
      </c>
      <c r="D354" s="8">
        <v>12</v>
      </c>
      <c r="E354" s="37" t="s">
        <v>259</v>
      </c>
      <c r="F354" s="25" t="s">
        <v>55</v>
      </c>
      <c r="G354" s="26" t="s">
        <v>56</v>
      </c>
      <c r="H354" s="23">
        <f t="shared" si="112"/>
        <v>20</v>
      </c>
      <c r="I354" s="23">
        <f t="shared" si="112"/>
        <v>20</v>
      </c>
      <c r="J354" s="23">
        <f t="shared" si="112"/>
        <v>20</v>
      </c>
    </row>
    <row r="355" spans="1:12" ht="24">
      <c r="A355" s="8"/>
      <c r="B355" s="12"/>
      <c r="C355" s="8" t="s">
        <v>61</v>
      </c>
      <c r="D355" s="8">
        <v>12</v>
      </c>
      <c r="E355" s="37" t="s">
        <v>259</v>
      </c>
      <c r="F355" s="8" t="s">
        <v>57</v>
      </c>
      <c r="G355" s="7" t="s">
        <v>58</v>
      </c>
      <c r="H355" s="23">
        <v>20</v>
      </c>
      <c r="I355" s="23">
        <v>20</v>
      </c>
      <c r="J355" s="23">
        <v>20</v>
      </c>
    </row>
    <row r="356" spans="1:12" ht="36">
      <c r="A356" s="8"/>
      <c r="B356" s="12"/>
      <c r="C356" s="8" t="s">
        <v>61</v>
      </c>
      <c r="D356" s="8">
        <v>12</v>
      </c>
      <c r="E356" s="37" t="s">
        <v>261</v>
      </c>
      <c r="F356" s="8"/>
      <c r="G356" s="7" t="s">
        <v>262</v>
      </c>
      <c r="H356" s="23">
        <f t="shared" ref="H356:J357" si="113">H357</f>
        <v>50</v>
      </c>
      <c r="I356" s="23">
        <f t="shared" si="113"/>
        <v>49.98</v>
      </c>
      <c r="J356" s="23">
        <f t="shared" si="113"/>
        <v>49.98</v>
      </c>
    </row>
    <row r="357" spans="1:12" ht="24">
      <c r="A357" s="8"/>
      <c r="B357" s="12"/>
      <c r="C357" s="8" t="s">
        <v>61</v>
      </c>
      <c r="D357" s="8">
        <v>12</v>
      </c>
      <c r="E357" s="37" t="s">
        <v>261</v>
      </c>
      <c r="F357" s="25" t="s">
        <v>55</v>
      </c>
      <c r="G357" s="26" t="s">
        <v>84</v>
      </c>
      <c r="H357" s="23">
        <f t="shared" si="113"/>
        <v>50</v>
      </c>
      <c r="I357" s="23">
        <f t="shared" si="113"/>
        <v>49.98</v>
      </c>
      <c r="J357" s="23">
        <f t="shared" si="113"/>
        <v>49.98</v>
      </c>
    </row>
    <row r="358" spans="1:12" ht="24">
      <c r="A358" s="8"/>
      <c r="B358" s="12"/>
      <c r="C358" s="8" t="s">
        <v>61</v>
      </c>
      <c r="D358" s="8">
        <v>12</v>
      </c>
      <c r="E358" s="37" t="s">
        <v>261</v>
      </c>
      <c r="F358" s="8" t="s">
        <v>57</v>
      </c>
      <c r="G358" s="7" t="s">
        <v>58</v>
      </c>
      <c r="H358" s="23">
        <v>50</v>
      </c>
      <c r="I358" s="23">
        <v>49.98</v>
      </c>
      <c r="J358" s="23">
        <v>49.98</v>
      </c>
    </row>
    <row r="359" spans="1:12" ht="72">
      <c r="A359" s="8"/>
      <c r="B359" s="12"/>
      <c r="C359" s="20" t="s">
        <v>61</v>
      </c>
      <c r="D359" s="20" t="s">
        <v>5</v>
      </c>
      <c r="E359" s="17" t="s">
        <v>114</v>
      </c>
      <c r="F359" s="20"/>
      <c r="G359" s="21" t="s">
        <v>115</v>
      </c>
      <c r="H359" s="23">
        <f>H360</f>
        <v>464.56900000000002</v>
      </c>
      <c r="I359" s="23">
        <f t="shared" ref="I359:J363" si="114">I360</f>
        <v>0</v>
      </c>
      <c r="J359" s="23">
        <f t="shared" si="114"/>
        <v>0</v>
      </c>
    </row>
    <row r="360" spans="1:12" ht="60">
      <c r="A360" s="8"/>
      <c r="B360" s="12"/>
      <c r="C360" s="8" t="s">
        <v>61</v>
      </c>
      <c r="D360" s="8" t="s">
        <v>5</v>
      </c>
      <c r="E360" s="9" t="s">
        <v>263</v>
      </c>
      <c r="F360" s="8"/>
      <c r="G360" s="7" t="s">
        <v>264</v>
      </c>
      <c r="H360" s="23">
        <f>H361</f>
        <v>464.56900000000002</v>
      </c>
      <c r="I360" s="23">
        <f t="shared" si="114"/>
        <v>0</v>
      </c>
      <c r="J360" s="23">
        <f t="shared" si="114"/>
        <v>0</v>
      </c>
    </row>
    <row r="361" spans="1:12" ht="72">
      <c r="A361" s="8"/>
      <c r="B361" s="12"/>
      <c r="C361" s="8" t="s">
        <v>61</v>
      </c>
      <c r="D361" s="8" t="s">
        <v>5</v>
      </c>
      <c r="E361" s="9" t="s">
        <v>265</v>
      </c>
      <c r="F361" s="8"/>
      <c r="G361" s="7" t="s">
        <v>266</v>
      </c>
      <c r="H361" s="23">
        <f>H362</f>
        <v>464.56900000000002</v>
      </c>
      <c r="I361" s="23">
        <f t="shared" si="114"/>
        <v>0</v>
      </c>
      <c r="J361" s="23">
        <f t="shared" si="114"/>
        <v>0</v>
      </c>
    </row>
    <row r="362" spans="1:12" ht="48">
      <c r="A362" s="8"/>
      <c r="B362" s="12"/>
      <c r="C362" s="8" t="s">
        <v>61</v>
      </c>
      <c r="D362" s="8" t="s">
        <v>5</v>
      </c>
      <c r="E362" s="9" t="s">
        <v>267</v>
      </c>
      <c r="F362" s="8"/>
      <c r="G362" s="7" t="s">
        <v>268</v>
      </c>
      <c r="H362" s="23">
        <f>H363</f>
        <v>464.56900000000002</v>
      </c>
      <c r="I362" s="23">
        <f t="shared" si="114"/>
        <v>0</v>
      </c>
      <c r="J362" s="23">
        <f t="shared" si="114"/>
        <v>0</v>
      </c>
    </row>
    <row r="363" spans="1:12" ht="24">
      <c r="A363" s="8"/>
      <c r="B363" s="12"/>
      <c r="C363" s="8" t="s">
        <v>61</v>
      </c>
      <c r="D363" s="8" t="s">
        <v>5</v>
      </c>
      <c r="E363" s="9" t="s">
        <v>267</v>
      </c>
      <c r="F363" s="25" t="s">
        <v>55</v>
      </c>
      <c r="G363" s="26" t="s">
        <v>84</v>
      </c>
      <c r="H363" s="23">
        <f>H364</f>
        <v>464.56900000000002</v>
      </c>
      <c r="I363" s="23">
        <f t="shared" si="114"/>
        <v>0</v>
      </c>
      <c r="J363" s="23">
        <f t="shared" si="114"/>
        <v>0</v>
      </c>
    </row>
    <row r="364" spans="1:12" ht="24">
      <c r="A364" s="8"/>
      <c r="B364" s="12"/>
      <c r="C364" s="8" t="s">
        <v>61</v>
      </c>
      <c r="D364" s="8" t="s">
        <v>5</v>
      </c>
      <c r="E364" s="9" t="s">
        <v>267</v>
      </c>
      <c r="F364" s="8" t="s">
        <v>57</v>
      </c>
      <c r="G364" s="7" t="s">
        <v>58</v>
      </c>
      <c r="H364" s="23">
        <v>464.56900000000002</v>
      </c>
      <c r="I364" s="23">
        <v>0</v>
      </c>
      <c r="J364" s="23">
        <v>0</v>
      </c>
    </row>
    <row r="365" spans="1:12" ht="24">
      <c r="A365" s="8"/>
      <c r="B365" s="12"/>
      <c r="C365" s="47" t="s">
        <v>69</v>
      </c>
      <c r="D365" s="47" t="s">
        <v>26</v>
      </c>
      <c r="E365" s="53"/>
      <c r="F365" s="12"/>
      <c r="G365" s="13" t="s">
        <v>269</v>
      </c>
      <c r="H365" s="14">
        <f>H366+H379+H462+H574</f>
        <v>704245.87</v>
      </c>
      <c r="I365" s="14">
        <f>I366+I379+I462+I574</f>
        <v>315209.90700000001</v>
      </c>
      <c r="J365" s="14">
        <f>J366+J379+J462+J574</f>
        <v>175663.72400000002</v>
      </c>
    </row>
    <row r="366" spans="1:12">
      <c r="A366" s="8"/>
      <c r="B366" s="12"/>
      <c r="C366" s="16" t="s">
        <v>69</v>
      </c>
      <c r="D366" s="16" t="s">
        <v>25</v>
      </c>
      <c r="E366" s="54"/>
      <c r="F366" s="16"/>
      <c r="G366" s="18" t="s">
        <v>270</v>
      </c>
      <c r="H366" s="19">
        <f>H367</f>
        <v>21784.046000000002</v>
      </c>
      <c r="I366" s="19">
        <f t="shared" ref="I366:J366" si="115">I367</f>
        <v>5065.3780000000006</v>
      </c>
      <c r="J366" s="19">
        <f t="shared" si="115"/>
        <v>5065.3780000000006</v>
      </c>
      <c r="K366" s="2">
        <v>13987.245000000001</v>
      </c>
      <c r="L366" s="15">
        <f>K366-H366</f>
        <v>-7796.8010000000013</v>
      </c>
    </row>
    <row r="367" spans="1:12" ht="96">
      <c r="A367" s="8"/>
      <c r="B367" s="12"/>
      <c r="C367" s="17" t="s">
        <v>69</v>
      </c>
      <c r="D367" s="17" t="s">
        <v>25</v>
      </c>
      <c r="E367" s="41" t="s">
        <v>271</v>
      </c>
      <c r="F367" s="20"/>
      <c r="G367" s="21" t="s">
        <v>272</v>
      </c>
      <c r="H367" s="22">
        <f t="shared" ref="H367:J368" si="116">H368</f>
        <v>21784.046000000002</v>
      </c>
      <c r="I367" s="22">
        <f t="shared" si="116"/>
        <v>5065.3780000000006</v>
      </c>
      <c r="J367" s="22">
        <f t="shared" si="116"/>
        <v>5065.3780000000006</v>
      </c>
    </row>
    <row r="368" spans="1:12" ht="84">
      <c r="A368" s="8"/>
      <c r="B368" s="12"/>
      <c r="C368" s="9" t="s">
        <v>69</v>
      </c>
      <c r="D368" s="9" t="s">
        <v>25</v>
      </c>
      <c r="E368" s="37" t="s">
        <v>273</v>
      </c>
      <c r="F368" s="8"/>
      <c r="G368" s="7" t="s">
        <v>274</v>
      </c>
      <c r="H368" s="23">
        <f>H369</f>
        <v>21784.046000000002</v>
      </c>
      <c r="I368" s="23">
        <f t="shared" si="116"/>
        <v>5065.3780000000006</v>
      </c>
      <c r="J368" s="23">
        <f t="shared" si="116"/>
        <v>5065.3780000000006</v>
      </c>
    </row>
    <row r="369" spans="1:12" ht="48">
      <c r="A369" s="8"/>
      <c r="B369" s="12"/>
      <c r="C369" s="9" t="s">
        <v>69</v>
      </c>
      <c r="D369" s="9" t="s">
        <v>25</v>
      </c>
      <c r="E369" s="37" t="s">
        <v>275</v>
      </c>
      <c r="F369" s="8"/>
      <c r="G369" s="7" t="s">
        <v>276</v>
      </c>
      <c r="H369" s="23">
        <f>H370+H373</f>
        <v>21784.046000000002</v>
      </c>
      <c r="I369" s="23">
        <f t="shared" ref="I369:J369" si="117">I370+I373</f>
        <v>5065.3780000000006</v>
      </c>
      <c r="J369" s="23">
        <f t="shared" si="117"/>
        <v>5065.3780000000006</v>
      </c>
    </row>
    <row r="370" spans="1:12" ht="60">
      <c r="A370" s="8"/>
      <c r="B370" s="12"/>
      <c r="C370" s="9" t="s">
        <v>69</v>
      </c>
      <c r="D370" s="9" t="s">
        <v>25</v>
      </c>
      <c r="E370" s="37" t="s">
        <v>277</v>
      </c>
      <c r="F370" s="8"/>
      <c r="G370" s="7" t="s">
        <v>278</v>
      </c>
      <c r="H370" s="23">
        <f t="shared" ref="H370:J371" si="118">H371</f>
        <v>12037.589</v>
      </c>
      <c r="I370" s="23">
        <f t="shared" si="118"/>
        <v>4088.4720000000002</v>
      </c>
      <c r="J370" s="23">
        <f t="shared" si="118"/>
        <v>4088.4720000000002</v>
      </c>
    </row>
    <row r="371" spans="1:12" ht="48">
      <c r="A371" s="8"/>
      <c r="B371" s="12"/>
      <c r="C371" s="9" t="s">
        <v>69</v>
      </c>
      <c r="D371" s="9" t="s">
        <v>25</v>
      </c>
      <c r="E371" s="37" t="s">
        <v>277</v>
      </c>
      <c r="F371" s="25" t="s">
        <v>55</v>
      </c>
      <c r="G371" s="26" t="s">
        <v>56</v>
      </c>
      <c r="H371" s="23">
        <f t="shared" si="118"/>
        <v>12037.589</v>
      </c>
      <c r="I371" s="23">
        <f t="shared" si="118"/>
        <v>4088.4720000000002</v>
      </c>
      <c r="J371" s="23">
        <f t="shared" si="118"/>
        <v>4088.4720000000002</v>
      </c>
    </row>
    <row r="372" spans="1:12" ht="24">
      <c r="A372" s="8"/>
      <c r="B372" s="12"/>
      <c r="C372" s="9" t="s">
        <v>69</v>
      </c>
      <c r="D372" s="9" t="s">
        <v>25</v>
      </c>
      <c r="E372" s="37" t="s">
        <v>277</v>
      </c>
      <c r="F372" s="8" t="s">
        <v>57</v>
      </c>
      <c r="G372" s="7" t="s">
        <v>58</v>
      </c>
      <c r="H372" s="23">
        <v>12037.589</v>
      </c>
      <c r="I372" s="23">
        <v>4088.4720000000002</v>
      </c>
      <c r="J372" s="23">
        <v>4088.4720000000002</v>
      </c>
    </row>
    <row r="373" spans="1:12" ht="48">
      <c r="A373" s="8"/>
      <c r="B373" s="12"/>
      <c r="C373" s="9" t="s">
        <v>69</v>
      </c>
      <c r="D373" s="9" t="s">
        <v>25</v>
      </c>
      <c r="E373" s="37" t="s">
        <v>279</v>
      </c>
      <c r="F373" s="9"/>
      <c r="G373" s="7" t="s">
        <v>280</v>
      </c>
      <c r="H373" s="23">
        <f>H374+H377</f>
        <v>9746.4570000000003</v>
      </c>
      <c r="I373" s="23">
        <f>I374+I377</f>
        <v>976.90599999999995</v>
      </c>
      <c r="J373" s="23">
        <f>J374+J377</f>
        <v>976.90599999999995</v>
      </c>
    </row>
    <row r="374" spans="1:12" ht="48">
      <c r="A374" s="8"/>
      <c r="B374" s="12"/>
      <c r="C374" s="9" t="s">
        <v>69</v>
      </c>
      <c r="D374" s="9" t="s">
        <v>25</v>
      </c>
      <c r="E374" s="37" t="s">
        <v>279</v>
      </c>
      <c r="F374" s="25" t="s">
        <v>55</v>
      </c>
      <c r="G374" s="26" t="s">
        <v>56</v>
      </c>
      <c r="H374" s="23">
        <f>H375+H376</f>
        <v>9741.232</v>
      </c>
      <c r="I374" s="23">
        <f t="shared" ref="I374:J374" si="119">I375+I376</f>
        <v>976.90599999999995</v>
      </c>
      <c r="J374" s="23">
        <f t="shared" si="119"/>
        <v>976.90599999999995</v>
      </c>
    </row>
    <row r="375" spans="1:12" ht="24">
      <c r="A375" s="8"/>
      <c r="B375" s="12"/>
      <c r="C375" s="9" t="s">
        <v>69</v>
      </c>
      <c r="D375" s="9" t="s">
        <v>25</v>
      </c>
      <c r="E375" s="37" t="s">
        <v>279</v>
      </c>
      <c r="F375" s="8" t="s">
        <v>57</v>
      </c>
      <c r="G375" s="7" t="s">
        <v>58</v>
      </c>
      <c r="H375" s="23">
        <v>9370.2909999999993</v>
      </c>
      <c r="I375" s="23">
        <v>592.1</v>
      </c>
      <c r="J375" s="23">
        <v>592.1</v>
      </c>
    </row>
    <row r="376" spans="1:12" ht="24">
      <c r="A376" s="8"/>
      <c r="B376" s="12"/>
      <c r="C376" s="9" t="s">
        <v>69</v>
      </c>
      <c r="D376" s="9" t="s">
        <v>25</v>
      </c>
      <c r="E376" s="37" t="s">
        <v>279</v>
      </c>
      <c r="F376" s="8">
        <v>247</v>
      </c>
      <c r="G376" s="7" t="s">
        <v>97</v>
      </c>
      <c r="H376" s="23">
        <v>370.94099999999997</v>
      </c>
      <c r="I376" s="23">
        <v>384.80599999999998</v>
      </c>
      <c r="J376" s="23">
        <v>384.80599999999998</v>
      </c>
    </row>
    <row r="377" spans="1:12" ht="24">
      <c r="A377" s="8"/>
      <c r="B377" s="12"/>
      <c r="C377" s="9" t="s">
        <v>69</v>
      </c>
      <c r="D377" s="9" t="s">
        <v>25</v>
      </c>
      <c r="E377" s="37" t="s">
        <v>279</v>
      </c>
      <c r="F377" s="8" t="s">
        <v>98</v>
      </c>
      <c r="G377" s="7" t="s">
        <v>84</v>
      </c>
      <c r="H377" s="23">
        <f>H378</f>
        <v>5.2249999999999996</v>
      </c>
      <c r="I377" s="23">
        <f t="shared" ref="I377:J377" si="120">I378</f>
        <v>0</v>
      </c>
      <c r="J377" s="23">
        <f t="shared" si="120"/>
        <v>0</v>
      </c>
    </row>
    <row r="378" spans="1:12">
      <c r="A378" s="8"/>
      <c r="B378" s="12"/>
      <c r="C378" s="9" t="s">
        <v>69</v>
      </c>
      <c r="D378" s="9" t="s">
        <v>25</v>
      </c>
      <c r="E378" s="37" t="s">
        <v>279</v>
      </c>
      <c r="F378" s="8">
        <v>853</v>
      </c>
      <c r="G378" s="7" t="s">
        <v>104</v>
      </c>
      <c r="H378" s="23">
        <v>5.2249999999999996</v>
      </c>
      <c r="I378" s="23">
        <v>0</v>
      </c>
      <c r="J378" s="23">
        <v>0</v>
      </c>
    </row>
    <row r="379" spans="1:12">
      <c r="A379" s="8"/>
      <c r="B379" s="12"/>
      <c r="C379" s="16" t="s">
        <v>69</v>
      </c>
      <c r="D379" s="16" t="s">
        <v>28</v>
      </c>
      <c r="E379" s="54"/>
      <c r="F379" s="29"/>
      <c r="G379" s="18" t="s">
        <v>281</v>
      </c>
      <c r="H379" s="19">
        <f>H380+H457</f>
        <v>375323.06700000004</v>
      </c>
      <c r="I379" s="19">
        <f t="shared" ref="I379:J379" si="121">I380+I457</f>
        <v>143582.55799999999</v>
      </c>
      <c r="J379" s="19">
        <f t="shared" si="121"/>
        <v>4036.375</v>
      </c>
      <c r="K379" s="2">
        <v>354976.79100000003</v>
      </c>
      <c r="L379" s="15">
        <f>K379-H379</f>
        <v>-20346.276000000013</v>
      </c>
    </row>
    <row r="380" spans="1:12" ht="96">
      <c r="A380" s="8"/>
      <c r="B380" s="12"/>
      <c r="C380" s="17" t="s">
        <v>69</v>
      </c>
      <c r="D380" s="17" t="s">
        <v>28</v>
      </c>
      <c r="E380" s="41" t="s">
        <v>271</v>
      </c>
      <c r="F380" s="20"/>
      <c r="G380" s="21" t="s">
        <v>272</v>
      </c>
      <c r="H380" s="22">
        <f t="shared" ref="H380:J380" si="122">H381</f>
        <v>374973.25200000004</v>
      </c>
      <c r="I380" s="22">
        <f t="shared" si="122"/>
        <v>143582.55799999999</v>
      </c>
      <c r="J380" s="22">
        <f t="shared" si="122"/>
        <v>4036.375</v>
      </c>
    </row>
    <row r="381" spans="1:12" ht="84">
      <c r="A381" s="8"/>
      <c r="B381" s="12"/>
      <c r="C381" s="9" t="s">
        <v>69</v>
      </c>
      <c r="D381" s="9" t="s">
        <v>28</v>
      </c>
      <c r="E381" s="37" t="s">
        <v>273</v>
      </c>
      <c r="F381" s="8"/>
      <c r="G381" s="7" t="s">
        <v>274</v>
      </c>
      <c r="H381" s="23">
        <f>H382+H395</f>
        <v>374973.25200000004</v>
      </c>
      <c r="I381" s="23">
        <f t="shared" ref="I381:J381" si="123">I382+I395</f>
        <v>143582.55799999999</v>
      </c>
      <c r="J381" s="23">
        <f t="shared" si="123"/>
        <v>4036.375</v>
      </c>
    </row>
    <row r="382" spans="1:12" ht="48">
      <c r="A382" s="8"/>
      <c r="B382" s="12"/>
      <c r="C382" s="9" t="s">
        <v>69</v>
      </c>
      <c r="D382" s="9" t="s">
        <v>28</v>
      </c>
      <c r="E382" s="37" t="s">
        <v>282</v>
      </c>
      <c r="F382" s="8"/>
      <c r="G382" s="7" t="s">
        <v>283</v>
      </c>
      <c r="H382" s="23">
        <f>H383+H389+H392</f>
        <v>41604.130000000005</v>
      </c>
      <c r="I382" s="23">
        <f t="shared" ref="I382:J382" si="124">I383+I389+I392</f>
        <v>87729.222999999998</v>
      </c>
      <c r="J382" s="23">
        <f t="shared" si="124"/>
        <v>0</v>
      </c>
    </row>
    <row r="383" spans="1:12" ht="60">
      <c r="A383" s="8"/>
      <c r="B383" s="12"/>
      <c r="C383" s="9" t="s">
        <v>69</v>
      </c>
      <c r="D383" s="9" t="s">
        <v>28</v>
      </c>
      <c r="E383" s="30" t="s">
        <v>284</v>
      </c>
      <c r="F383" s="8"/>
      <c r="G383" s="7" t="s">
        <v>285</v>
      </c>
      <c r="H383" s="23">
        <f>H384+H387</f>
        <v>2069.7959999999998</v>
      </c>
      <c r="I383" s="23">
        <f t="shared" ref="I383:J383" si="125">I384</f>
        <v>0</v>
      </c>
      <c r="J383" s="23">
        <f t="shared" si="125"/>
        <v>0</v>
      </c>
    </row>
    <row r="384" spans="1:12" ht="48">
      <c r="A384" s="8"/>
      <c r="B384" s="12"/>
      <c r="C384" s="9" t="s">
        <v>69</v>
      </c>
      <c r="D384" s="9" t="s">
        <v>28</v>
      </c>
      <c r="E384" s="30" t="s">
        <v>284</v>
      </c>
      <c r="F384" s="25" t="s">
        <v>55</v>
      </c>
      <c r="G384" s="26" t="s">
        <v>56</v>
      </c>
      <c r="H384" s="23">
        <f>H385+H386</f>
        <v>1366.837</v>
      </c>
      <c r="I384" s="23">
        <f t="shared" ref="I384:J384" si="126">I385+I386</f>
        <v>0</v>
      </c>
      <c r="J384" s="23">
        <f t="shared" si="126"/>
        <v>0</v>
      </c>
    </row>
    <row r="385" spans="1:12" ht="24">
      <c r="A385" s="8"/>
      <c r="B385" s="12"/>
      <c r="C385" s="9" t="s">
        <v>69</v>
      </c>
      <c r="D385" s="9" t="s">
        <v>28</v>
      </c>
      <c r="E385" s="30" t="s">
        <v>284</v>
      </c>
      <c r="F385" s="8" t="s">
        <v>57</v>
      </c>
      <c r="G385" s="7" t="s">
        <v>58</v>
      </c>
      <c r="H385" s="23">
        <v>1316.1790000000001</v>
      </c>
      <c r="I385" s="23">
        <v>0</v>
      </c>
      <c r="J385" s="23">
        <v>0</v>
      </c>
    </row>
    <row r="386" spans="1:12" ht="24">
      <c r="A386" s="8"/>
      <c r="B386" s="12"/>
      <c r="C386" s="9" t="s">
        <v>69</v>
      </c>
      <c r="D386" s="9" t="s">
        <v>28</v>
      </c>
      <c r="E386" s="30" t="s">
        <v>284</v>
      </c>
      <c r="F386" s="8">
        <v>247</v>
      </c>
      <c r="G386" s="7" t="s">
        <v>97</v>
      </c>
      <c r="H386" s="23">
        <v>50.658000000000001</v>
      </c>
      <c r="I386" s="23">
        <v>0</v>
      </c>
      <c r="J386" s="23">
        <v>0</v>
      </c>
    </row>
    <row r="387" spans="1:12" ht="48">
      <c r="A387" s="8"/>
      <c r="B387" s="12"/>
      <c r="C387" s="9" t="s">
        <v>69</v>
      </c>
      <c r="D387" s="9" t="s">
        <v>28</v>
      </c>
      <c r="E387" s="30" t="s">
        <v>284</v>
      </c>
      <c r="F387" s="8">
        <v>400</v>
      </c>
      <c r="G387" s="7" t="s">
        <v>286</v>
      </c>
      <c r="H387" s="23">
        <f>H388</f>
        <v>702.95899999999995</v>
      </c>
      <c r="I387" s="23">
        <f t="shared" ref="I387:J387" si="127">I388</f>
        <v>0</v>
      </c>
      <c r="J387" s="23">
        <f t="shared" si="127"/>
        <v>0</v>
      </c>
    </row>
    <row r="388" spans="1:12" ht="72">
      <c r="A388" s="8"/>
      <c r="B388" s="12"/>
      <c r="C388" s="9" t="s">
        <v>69</v>
      </c>
      <c r="D388" s="9" t="s">
        <v>28</v>
      </c>
      <c r="E388" s="30" t="s">
        <v>284</v>
      </c>
      <c r="F388" s="8">
        <v>414</v>
      </c>
      <c r="G388" s="7" t="s">
        <v>287</v>
      </c>
      <c r="H388" s="23">
        <v>702.95899999999995</v>
      </c>
      <c r="I388" s="23">
        <v>0</v>
      </c>
      <c r="J388" s="23">
        <v>0</v>
      </c>
    </row>
    <row r="389" spans="1:12" ht="48">
      <c r="A389" s="8"/>
      <c r="B389" s="12"/>
      <c r="C389" s="9" t="s">
        <v>69</v>
      </c>
      <c r="D389" s="9" t="s">
        <v>28</v>
      </c>
      <c r="E389" s="9" t="s">
        <v>288</v>
      </c>
      <c r="F389" s="9"/>
      <c r="G389" s="7" t="s">
        <v>289</v>
      </c>
      <c r="H389" s="23">
        <f>H390</f>
        <v>3953.4340000000002</v>
      </c>
      <c r="I389" s="23">
        <f t="shared" ref="I389:J390" si="128">I390</f>
        <v>8772.9230000000007</v>
      </c>
      <c r="J389" s="23">
        <f t="shared" si="128"/>
        <v>0</v>
      </c>
    </row>
    <row r="390" spans="1:12" ht="48">
      <c r="A390" s="8"/>
      <c r="B390" s="12"/>
      <c r="C390" s="9" t="s">
        <v>69</v>
      </c>
      <c r="D390" s="9" t="s">
        <v>28</v>
      </c>
      <c r="E390" s="9" t="s">
        <v>288</v>
      </c>
      <c r="F390" s="8">
        <v>400</v>
      </c>
      <c r="G390" s="7" t="s">
        <v>286</v>
      </c>
      <c r="H390" s="23">
        <f>H391</f>
        <v>3953.4340000000002</v>
      </c>
      <c r="I390" s="23">
        <f t="shared" si="128"/>
        <v>8772.9230000000007</v>
      </c>
      <c r="J390" s="23">
        <f t="shared" si="128"/>
        <v>0</v>
      </c>
    </row>
    <row r="391" spans="1:12" ht="72">
      <c r="A391" s="8"/>
      <c r="B391" s="12"/>
      <c r="C391" s="9" t="s">
        <v>69</v>
      </c>
      <c r="D391" s="9" t="s">
        <v>28</v>
      </c>
      <c r="E391" s="9" t="s">
        <v>288</v>
      </c>
      <c r="F391" s="8">
        <v>414</v>
      </c>
      <c r="G391" s="7" t="s">
        <v>287</v>
      </c>
      <c r="H391" s="23">
        <v>3953.4340000000002</v>
      </c>
      <c r="I391" s="23">
        <v>8772.9230000000007</v>
      </c>
      <c r="J391" s="23">
        <v>0</v>
      </c>
    </row>
    <row r="392" spans="1:12" ht="36">
      <c r="A392" s="8"/>
      <c r="B392" s="12"/>
      <c r="C392" s="9" t="s">
        <v>69</v>
      </c>
      <c r="D392" s="9" t="s">
        <v>28</v>
      </c>
      <c r="E392" s="9" t="s">
        <v>290</v>
      </c>
      <c r="F392" s="8"/>
      <c r="G392" s="7" t="s">
        <v>291</v>
      </c>
      <c r="H392" s="23">
        <f>H393</f>
        <v>35580.9</v>
      </c>
      <c r="I392" s="23">
        <f t="shared" ref="I392:J393" si="129">I393</f>
        <v>78956.3</v>
      </c>
      <c r="J392" s="23">
        <f t="shared" si="129"/>
        <v>0</v>
      </c>
    </row>
    <row r="393" spans="1:12" ht="48">
      <c r="A393" s="8"/>
      <c r="B393" s="12"/>
      <c r="C393" s="9" t="s">
        <v>69</v>
      </c>
      <c r="D393" s="9" t="s">
        <v>28</v>
      </c>
      <c r="E393" s="9" t="s">
        <v>290</v>
      </c>
      <c r="F393" s="8">
        <v>400</v>
      </c>
      <c r="G393" s="7" t="s">
        <v>286</v>
      </c>
      <c r="H393" s="23">
        <f>H394</f>
        <v>35580.9</v>
      </c>
      <c r="I393" s="23">
        <f t="shared" si="129"/>
        <v>78956.3</v>
      </c>
      <c r="J393" s="23">
        <f t="shared" si="129"/>
        <v>0</v>
      </c>
    </row>
    <row r="394" spans="1:12" ht="72">
      <c r="A394" s="8"/>
      <c r="B394" s="12"/>
      <c r="C394" s="9" t="s">
        <v>69</v>
      </c>
      <c r="D394" s="9" t="s">
        <v>28</v>
      </c>
      <c r="E394" s="9" t="s">
        <v>290</v>
      </c>
      <c r="F394" s="8">
        <v>414</v>
      </c>
      <c r="G394" s="7" t="s">
        <v>287</v>
      </c>
      <c r="H394" s="23">
        <v>35580.9</v>
      </c>
      <c r="I394" s="23">
        <v>78956.3</v>
      </c>
      <c r="J394" s="23">
        <v>0</v>
      </c>
    </row>
    <row r="395" spans="1:12" ht="60">
      <c r="A395" s="8"/>
      <c r="B395" s="12"/>
      <c r="C395" s="9" t="s">
        <v>69</v>
      </c>
      <c r="D395" s="9" t="s">
        <v>28</v>
      </c>
      <c r="E395" s="37" t="s">
        <v>292</v>
      </c>
      <c r="F395" s="8"/>
      <c r="G395" s="7" t="s">
        <v>293</v>
      </c>
      <c r="H395" s="55">
        <f>H399+H402+H407+H410+H413+H421+H424+H427+H430+H433+H436+H439+H442+H445+H396+H448+H451+H454</f>
        <v>333369.12200000003</v>
      </c>
      <c r="I395" s="55">
        <f>I399+I402+I407+I410+I413+I421+I424+I427+I430+I433+I436+I439+I442+I445+I396+I448+I451+I454</f>
        <v>55853.334999999999</v>
      </c>
      <c r="J395" s="55">
        <f t="shared" ref="J395" si="130">J399+J402+J407+J410+J413+J421+J424+J427+J430+J433+J436+J439+J442+J445+J396+J448+J451+J454</f>
        <v>4036.375</v>
      </c>
      <c r="K395" s="55">
        <f t="shared" ref="K395:L395" si="131">K399+K402+K407+K410+K413+K421+K424+K427+K430+K433+K436+K439+K442+K445+K396+K448+K451</f>
        <v>0</v>
      </c>
      <c r="L395" s="55">
        <f t="shared" si="131"/>
        <v>0</v>
      </c>
    </row>
    <row r="396" spans="1:12" ht="96">
      <c r="A396" s="8"/>
      <c r="B396" s="12"/>
      <c r="C396" s="9" t="s">
        <v>69</v>
      </c>
      <c r="D396" s="9" t="s">
        <v>28</v>
      </c>
      <c r="E396" s="43" t="s">
        <v>294</v>
      </c>
      <c r="F396" s="8"/>
      <c r="G396" s="7" t="s">
        <v>295</v>
      </c>
      <c r="H396" s="55">
        <f>H397</f>
        <v>27113.098999999998</v>
      </c>
      <c r="I396" s="55">
        <f t="shared" ref="I396:J397" si="132">I397</f>
        <v>0</v>
      </c>
      <c r="J396" s="55">
        <f t="shared" si="132"/>
        <v>0</v>
      </c>
    </row>
    <row r="397" spans="1:12" ht="24">
      <c r="A397" s="8"/>
      <c r="B397" s="12"/>
      <c r="C397" s="9" t="s">
        <v>69</v>
      </c>
      <c r="D397" s="9" t="s">
        <v>28</v>
      </c>
      <c r="E397" s="43" t="s">
        <v>294</v>
      </c>
      <c r="F397" s="8" t="s">
        <v>98</v>
      </c>
      <c r="G397" s="7" t="s">
        <v>84</v>
      </c>
      <c r="H397" s="55">
        <f>H398</f>
        <v>27113.098999999998</v>
      </c>
      <c r="I397" s="55">
        <f t="shared" si="132"/>
        <v>0</v>
      </c>
      <c r="J397" s="55">
        <f t="shared" si="132"/>
        <v>0</v>
      </c>
    </row>
    <row r="398" spans="1:12" ht="108">
      <c r="A398" s="8"/>
      <c r="B398" s="12"/>
      <c r="C398" s="9" t="s">
        <v>69</v>
      </c>
      <c r="D398" s="9" t="s">
        <v>28</v>
      </c>
      <c r="E398" s="43" t="s">
        <v>294</v>
      </c>
      <c r="F398" s="8">
        <v>813</v>
      </c>
      <c r="G398" s="7" t="s">
        <v>243</v>
      </c>
      <c r="H398" s="55">
        <v>27113.098999999998</v>
      </c>
      <c r="I398" s="23">
        <v>0</v>
      </c>
      <c r="J398" s="23">
        <v>0</v>
      </c>
    </row>
    <row r="399" spans="1:12" ht="60">
      <c r="A399" s="8"/>
      <c r="B399" s="12"/>
      <c r="C399" s="9" t="s">
        <v>69</v>
      </c>
      <c r="D399" s="9" t="s">
        <v>28</v>
      </c>
      <c r="E399" s="37" t="s">
        <v>296</v>
      </c>
      <c r="F399" s="8"/>
      <c r="G399" s="52" t="s">
        <v>297</v>
      </c>
      <c r="H399" s="56">
        <f t="shared" ref="H399:J400" si="133">H400</f>
        <v>6291.48</v>
      </c>
      <c r="I399" s="57">
        <f t="shared" si="133"/>
        <v>0</v>
      </c>
      <c r="J399" s="57">
        <f t="shared" si="133"/>
        <v>0</v>
      </c>
    </row>
    <row r="400" spans="1:12" ht="48">
      <c r="A400" s="8"/>
      <c r="B400" s="12"/>
      <c r="C400" s="9" t="s">
        <v>69</v>
      </c>
      <c r="D400" s="9" t="s">
        <v>28</v>
      </c>
      <c r="E400" s="37" t="s">
        <v>296</v>
      </c>
      <c r="F400" s="25" t="s">
        <v>55</v>
      </c>
      <c r="G400" s="26" t="s">
        <v>56</v>
      </c>
      <c r="H400" s="56">
        <f t="shared" si="133"/>
        <v>6291.48</v>
      </c>
      <c r="I400" s="57">
        <f t="shared" si="133"/>
        <v>0</v>
      </c>
      <c r="J400" s="57">
        <f t="shared" si="133"/>
        <v>0</v>
      </c>
    </row>
    <row r="401" spans="1:12" ht="48">
      <c r="A401" s="8"/>
      <c r="B401" s="12"/>
      <c r="C401" s="9" t="s">
        <v>69</v>
      </c>
      <c r="D401" s="9" t="s">
        <v>28</v>
      </c>
      <c r="E401" s="37" t="s">
        <v>296</v>
      </c>
      <c r="F401" s="8">
        <v>243</v>
      </c>
      <c r="G401" s="7" t="s">
        <v>298</v>
      </c>
      <c r="H401" s="56">
        <v>6291.48</v>
      </c>
      <c r="I401" s="57">
        <v>0</v>
      </c>
      <c r="J401" s="57">
        <v>0</v>
      </c>
    </row>
    <row r="402" spans="1:12" ht="60">
      <c r="A402" s="8"/>
      <c r="B402" s="12"/>
      <c r="C402" s="9" t="s">
        <v>69</v>
      </c>
      <c r="D402" s="9" t="s">
        <v>28</v>
      </c>
      <c r="E402" s="37" t="s">
        <v>299</v>
      </c>
      <c r="F402" s="8"/>
      <c r="G402" s="7" t="s">
        <v>300</v>
      </c>
      <c r="H402" s="56">
        <f>H403+H405</f>
        <v>49201.164000000004</v>
      </c>
      <c r="I402" s="56">
        <f>I403+I405</f>
        <v>42770.000999999997</v>
      </c>
      <c r="J402" s="56">
        <f>J403+J405</f>
        <v>4036.375</v>
      </c>
    </row>
    <row r="403" spans="1:12" ht="48">
      <c r="A403" s="8"/>
      <c r="B403" s="12"/>
      <c r="C403" s="9" t="s">
        <v>69</v>
      </c>
      <c r="D403" s="9" t="s">
        <v>28</v>
      </c>
      <c r="E403" s="37" t="s">
        <v>299</v>
      </c>
      <c r="F403" s="25" t="s">
        <v>55</v>
      </c>
      <c r="G403" s="26" t="s">
        <v>56</v>
      </c>
      <c r="H403" s="56">
        <f>H404</f>
        <v>16620.691999999999</v>
      </c>
      <c r="I403" s="56">
        <f t="shared" ref="I403:J403" si="134">I404</f>
        <v>2394.3009999999999</v>
      </c>
      <c r="J403" s="56">
        <f t="shared" si="134"/>
        <v>4036.375</v>
      </c>
    </row>
    <row r="404" spans="1:12" ht="24">
      <c r="A404" s="8"/>
      <c r="B404" s="12"/>
      <c r="C404" s="9" t="s">
        <v>69</v>
      </c>
      <c r="D404" s="9" t="s">
        <v>28</v>
      </c>
      <c r="E404" s="37" t="s">
        <v>299</v>
      </c>
      <c r="F404" s="8" t="s">
        <v>57</v>
      </c>
      <c r="G404" s="7" t="s">
        <v>58</v>
      </c>
      <c r="H404" s="56">
        <v>16620.691999999999</v>
      </c>
      <c r="I404" s="56">
        <v>2394.3009999999999</v>
      </c>
      <c r="J404" s="56">
        <v>4036.375</v>
      </c>
    </row>
    <row r="405" spans="1:12" ht="48">
      <c r="A405" s="8"/>
      <c r="B405" s="12"/>
      <c r="C405" s="9" t="s">
        <v>69</v>
      </c>
      <c r="D405" s="9" t="s">
        <v>28</v>
      </c>
      <c r="E405" s="37" t="s">
        <v>299</v>
      </c>
      <c r="F405" s="8">
        <v>400</v>
      </c>
      <c r="G405" s="7" t="s">
        <v>286</v>
      </c>
      <c r="H405" s="56">
        <f>H406</f>
        <v>32580.472000000002</v>
      </c>
      <c r="I405" s="56">
        <f t="shared" ref="I405:J405" si="135">I406</f>
        <v>40375.699999999997</v>
      </c>
      <c r="J405" s="56">
        <f t="shared" si="135"/>
        <v>0</v>
      </c>
    </row>
    <row r="406" spans="1:12" ht="72">
      <c r="A406" s="8"/>
      <c r="B406" s="12"/>
      <c r="C406" s="9" t="s">
        <v>69</v>
      </c>
      <c r="D406" s="9" t="s">
        <v>28</v>
      </c>
      <c r="E406" s="37" t="s">
        <v>299</v>
      </c>
      <c r="F406" s="8">
        <v>414</v>
      </c>
      <c r="G406" s="7" t="s">
        <v>287</v>
      </c>
      <c r="H406" s="56">
        <v>32580.472000000002</v>
      </c>
      <c r="I406" s="56">
        <v>40375.699999999997</v>
      </c>
      <c r="J406" s="56">
        <v>0</v>
      </c>
    </row>
    <row r="407" spans="1:12" ht="24">
      <c r="A407" s="8"/>
      <c r="B407" s="12"/>
      <c r="C407" s="9" t="s">
        <v>69</v>
      </c>
      <c r="D407" s="9" t="s">
        <v>28</v>
      </c>
      <c r="E407" s="37" t="s">
        <v>301</v>
      </c>
      <c r="F407" s="8"/>
      <c r="G407" s="7" t="s">
        <v>302</v>
      </c>
      <c r="H407" s="56">
        <f>H408</f>
        <v>560</v>
      </c>
      <c r="I407" s="56">
        <f t="shared" ref="I407:J408" si="136">I408</f>
        <v>0</v>
      </c>
      <c r="J407" s="56">
        <f t="shared" si="136"/>
        <v>0</v>
      </c>
    </row>
    <row r="408" spans="1:12" ht="48">
      <c r="A408" s="8"/>
      <c r="B408" s="12"/>
      <c r="C408" s="9" t="s">
        <v>69</v>
      </c>
      <c r="D408" s="9" t="s">
        <v>28</v>
      </c>
      <c r="E408" s="37" t="s">
        <v>301</v>
      </c>
      <c r="F408" s="25" t="s">
        <v>55</v>
      </c>
      <c r="G408" s="26" t="s">
        <v>56</v>
      </c>
      <c r="H408" s="56">
        <f>H409</f>
        <v>560</v>
      </c>
      <c r="I408" s="56">
        <f t="shared" si="136"/>
        <v>0</v>
      </c>
      <c r="J408" s="56">
        <f t="shared" si="136"/>
        <v>0</v>
      </c>
    </row>
    <row r="409" spans="1:12" ht="24">
      <c r="A409" s="8"/>
      <c r="B409" s="12"/>
      <c r="C409" s="9" t="s">
        <v>69</v>
      </c>
      <c r="D409" s="9" t="s">
        <v>28</v>
      </c>
      <c r="E409" s="37" t="s">
        <v>301</v>
      </c>
      <c r="F409" s="8" t="s">
        <v>57</v>
      </c>
      <c r="G409" s="7" t="s">
        <v>58</v>
      </c>
      <c r="H409" s="56">
        <v>560</v>
      </c>
      <c r="I409" s="57">
        <v>0</v>
      </c>
      <c r="J409" s="57">
        <v>0</v>
      </c>
    </row>
    <row r="410" spans="1:12" ht="36">
      <c r="A410" s="8"/>
      <c r="B410" s="12"/>
      <c r="C410" s="9" t="s">
        <v>69</v>
      </c>
      <c r="D410" s="9" t="s">
        <v>28</v>
      </c>
      <c r="E410" s="37" t="s">
        <v>303</v>
      </c>
      <c r="F410" s="8"/>
      <c r="G410" s="7" t="s">
        <v>304</v>
      </c>
      <c r="H410" s="56">
        <f>H411</f>
        <v>4253.5150000000003</v>
      </c>
      <c r="I410" s="56">
        <f t="shared" ref="I410:J411" si="137">I411</f>
        <v>0</v>
      </c>
      <c r="J410" s="56">
        <f t="shared" si="137"/>
        <v>0</v>
      </c>
    </row>
    <row r="411" spans="1:12" ht="48">
      <c r="A411" s="8"/>
      <c r="B411" s="12"/>
      <c r="C411" s="9" t="s">
        <v>69</v>
      </c>
      <c r="D411" s="9" t="s">
        <v>28</v>
      </c>
      <c r="E411" s="37" t="s">
        <v>303</v>
      </c>
      <c r="F411" s="25" t="s">
        <v>55</v>
      </c>
      <c r="G411" s="26" t="s">
        <v>56</v>
      </c>
      <c r="H411" s="56">
        <f>H412</f>
        <v>4253.5150000000003</v>
      </c>
      <c r="I411" s="56">
        <f t="shared" si="137"/>
        <v>0</v>
      </c>
      <c r="J411" s="56">
        <f t="shared" si="137"/>
        <v>0</v>
      </c>
    </row>
    <row r="412" spans="1:12" ht="24">
      <c r="A412" s="8"/>
      <c r="B412" s="12"/>
      <c r="C412" s="9" t="s">
        <v>69</v>
      </c>
      <c r="D412" s="9" t="s">
        <v>28</v>
      </c>
      <c r="E412" s="37" t="s">
        <v>303</v>
      </c>
      <c r="F412" s="8" t="s">
        <v>57</v>
      </c>
      <c r="G412" s="7" t="s">
        <v>58</v>
      </c>
      <c r="H412" s="56">
        <v>4253.5150000000003</v>
      </c>
      <c r="I412" s="57">
        <v>0</v>
      </c>
      <c r="J412" s="57">
        <v>0</v>
      </c>
    </row>
    <row r="413" spans="1:12" ht="60">
      <c r="A413" s="8"/>
      <c r="B413" s="12"/>
      <c r="C413" s="9" t="s">
        <v>69</v>
      </c>
      <c r="D413" s="9" t="s">
        <v>28</v>
      </c>
      <c r="E413" s="37" t="s">
        <v>305</v>
      </c>
      <c r="F413" s="8"/>
      <c r="G413" s="7" t="s">
        <v>306</v>
      </c>
      <c r="H413" s="56">
        <f>H414+H419+H417</f>
        <v>8649.5669999999991</v>
      </c>
      <c r="I413" s="56">
        <f t="shared" ref="I413:J413" si="138">I414+I419+I417</f>
        <v>4533.3339999999998</v>
      </c>
      <c r="J413" s="56">
        <f t="shared" si="138"/>
        <v>0</v>
      </c>
    </row>
    <row r="414" spans="1:12" ht="48">
      <c r="A414" s="8"/>
      <c r="B414" s="12"/>
      <c r="C414" s="9" t="s">
        <v>69</v>
      </c>
      <c r="D414" s="9" t="s">
        <v>28</v>
      </c>
      <c r="E414" s="37" t="s">
        <v>305</v>
      </c>
      <c r="F414" s="25" t="s">
        <v>55</v>
      </c>
      <c r="G414" s="26" t="s">
        <v>56</v>
      </c>
      <c r="H414" s="56">
        <f>H415+H416</f>
        <v>8649.5069999999996</v>
      </c>
      <c r="I414" s="56">
        <f t="shared" ref="I414:L414" si="139">I415+I416</f>
        <v>0</v>
      </c>
      <c r="J414" s="56">
        <f t="shared" si="139"/>
        <v>0</v>
      </c>
      <c r="K414" s="56">
        <f t="shared" si="139"/>
        <v>0</v>
      </c>
      <c r="L414" s="56">
        <f t="shared" si="139"/>
        <v>0</v>
      </c>
    </row>
    <row r="415" spans="1:12" ht="48">
      <c r="A415" s="8"/>
      <c r="B415" s="12"/>
      <c r="C415" s="9" t="s">
        <v>69</v>
      </c>
      <c r="D415" s="9" t="s">
        <v>28</v>
      </c>
      <c r="E415" s="37" t="s">
        <v>305</v>
      </c>
      <c r="F415" s="8">
        <v>243</v>
      </c>
      <c r="G415" s="7" t="s">
        <v>298</v>
      </c>
      <c r="H415" s="56">
        <v>7909.8069999999998</v>
      </c>
      <c r="I415" s="57">
        <v>0</v>
      </c>
      <c r="J415" s="57">
        <v>0</v>
      </c>
    </row>
    <row r="416" spans="1:12" ht="24">
      <c r="A416" s="8"/>
      <c r="B416" s="12"/>
      <c r="C416" s="9" t="s">
        <v>69</v>
      </c>
      <c r="D416" s="9" t="s">
        <v>28</v>
      </c>
      <c r="E416" s="37" t="s">
        <v>305</v>
      </c>
      <c r="F416" s="8" t="s">
        <v>57</v>
      </c>
      <c r="G416" s="7" t="s">
        <v>58</v>
      </c>
      <c r="H416" s="56">
        <v>739.7</v>
      </c>
      <c r="I416" s="57">
        <v>0</v>
      </c>
      <c r="J416" s="57">
        <v>0</v>
      </c>
    </row>
    <row r="417" spans="1:10" ht="48">
      <c r="A417" s="8"/>
      <c r="B417" s="12"/>
      <c r="C417" s="9" t="s">
        <v>69</v>
      </c>
      <c r="D417" s="9" t="s">
        <v>28</v>
      </c>
      <c r="E417" s="37" t="s">
        <v>305</v>
      </c>
      <c r="F417" s="8">
        <v>400</v>
      </c>
      <c r="G417" s="7" t="s">
        <v>286</v>
      </c>
      <c r="H417" s="56">
        <f>H418</f>
        <v>0</v>
      </c>
      <c r="I417" s="56">
        <f t="shared" ref="I417:J417" si="140">I418</f>
        <v>4533.3339999999998</v>
      </c>
      <c r="J417" s="56">
        <f t="shared" si="140"/>
        <v>0</v>
      </c>
    </row>
    <row r="418" spans="1:10" ht="72">
      <c r="A418" s="8"/>
      <c r="B418" s="12"/>
      <c r="C418" s="9" t="s">
        <v>69</v>
      </c>
      <c r="D418" s="9" t="s">
        <v>28</v>
      </c>
      <c r="E418" s="37" t="s">
        <v>305</v>
      </c>
      <c r="F418" s="8">
        <v>414</v>
      </c>
      <c r="G418" s="7" t="s">
        <v>287</v>
      </c>
      <c r="H418" s="56">
        <v>0</v>
      </c>
      <c r="I418" s="57">
        <v>4533.3339999999998</v>
      </c>
      <c r="J418" s="57">
        <v>0</v>
      </c>
    </row>
    <row r="419" spans="1:10" ht="24">
      <c r="A419" s="8"/>
      <c r="B419" s="12"/>
      <c r="C419" s="9" t="s">
        <v>69</v>
      </c>
      <c r="D419" s="9" t="s">
        <v>28</v>
      </c>
      <c r="E419" s="37" t="s">
        <v>305</v>
      </c>
      <c r="F419" s="25" t="s">
        <v>98</v>
      </c>
      <c r="G419" s="26" t="s">
        <v>84</v>
      </c>
      <c r="H419" s="56">
        <f>H420</f>
        <v>0.06</v>
      </c>
      <c r="I419" s="56">
        <f t="shared" ref="I419:J419" si="141">I420</f>
        <v>0</v>
      </c>
      <c r="J419" s="56">
        <f t="shared" si="141"/>
        <v>0</v>
      </c>
    </row>
    <row r="420" spans="1:10">
      <c r="A420" s="8"/>
      <c r="B420" s="12"/>
      <c r="C420" s="9" t="s">
        <v>69</v>
      </c>
      <c r="D420" s="9" t="s">
        <v>28</v>
      </c>
      <c r="E420" s="37" t="s">
        <v>305</v>
      </c>
      <c r="F420" s="8">
        <v>853</v>
      </c>
      <c r="G420" s="7" t="s">
        <v>104</v>
      </c>
      <c r="H420" s="56">
        <v>0.06</v>
      </c>
      <c r="I420" s="57">
        <v>0</v>
      </c>
      <c r="J420" s="57">
        <v>0</v>
      </c>
    </row>
    <row r="421" spans="1:10" ht="60">
      <c r="A421" s="8"/>
      <c r="B421" s="12"/>
      <c r="C421" s="9" t="s">
        <v>69</v>
      </c>
      <c r="D421" s="9" t="s">
        <v>28</v>
      </c>
      <c r="E421" s="37" t="s">
        <v>307</v>
      </c>
      <c r="F421" s="8"/>
      <c r="G421" s="7" t="s">
        <v>308</v>
      </c>
      <c r="H421" s="56">
        <f>H422</f>
        <v>14030.584000000001</v>
      </c>
      <c r="I421" s="56">
        <f t="shared" ref="I421:J422" si="142">I422</f>
        <v>0</v>
      </c>
      <c r="J421" s="56">
        <f t="shared" si="142"/>
        <v>0</v>
      </c>
    </row>
    <row r="422" spans="1:10" ht="48">
      <c r="A422" s="8"/>
      <c r="B422" s="12"/>
      <c r="C422" s="9" t="s">
        <v>69</v>
      </c>
      <c r="D422" s="9" t="s">
        <v>28</v>
      </c>
      <c r="E422" s="37" t="s">
        <v>307</v>
      </c>
      <c r="F422" s="25" t="s">
        <v>55</v>
      </c>
      <c r="G422" s="26" t="s">
        <v>56</v>
      </c>
      <c r="H422" s="56">
        <f>H423</f>
        <v>14030.584000000001</v>
      </c>
      <c r="I422" s="56">
        <f t="shared" si="142"/>
        <v>0</v>
      </c>
      <c r="J422" s="56">
        <f t="shared" si="142"/>
        <v>0</v>
      </c>
    </row>
    <row r="423" spans="1:10" ht="48">
      <c r="A423" s="8"/>
      <c r="B423" s="12"/>
      <c r="C423" s="9" t="s">
        <v>69</v>
      </c>
      <c r="D423" s="9" t="s">
        <v>28</v>
      </c>
      <c r="E423" s="37" t="s">
        <v>307</v>
      </c>
      <c r="F423" s="8">
        <v>243</v>
      </c>
      <c r="G423" s="7" t="s">
        <v>298</v>
      </c>
      <c r="H423" s="56">
        <v>14030.584000000001</v>
      </c>
      <c r="I423" s="57">
        <v>0</v>
      </c>
      <c r="J423" s="57">
        <v>0</v>
      </c>
    </row>
    <row r="424" spans="1:10" ht="72">
      <c r="A424" s="8"/>
      <c r="B424" s="12"/>
      <c r="C424" s="9" t="s">
        <v>69</v>
      </c>
      <c r="D424" s="9" t="s">
        <v>28</v>
      </c>
      <c r="E424" s="37" t="s">
        <v>309</v>
      </c>
      <c r="F424" s="8"/>
      <c r="G424" s="7" t="s">
        <v>310</v>
      </c>
      <c r="H424" s="56">
        <f>H425</f>
        <v>30758.27</v>
      </c>
      <c r="I424" s="56">
        <f t="shared" ref="I424:J425" si="143">I425</f>
        <v>0</v>
      </c>
      <c r="J424" s="56">
        <f t="shared" si="143"/>
        <v>0</v>
      </c>
    </row>
    <row r="425" spans="1:10" ht="48">
      <c r="A425" s="8"/>
      <c r="B425" s="12"/>
      <c r="C425" s="9" t="s">
        <v>69</v>
      </c>
      <c r="D425" s="9" t="s">
        <v>28</v>
      </c>
      <c r="E425" s="37" t="s">
        <v>309</v>
      </c>
      <c r="F425" s="25" t="s">
        <v>55</v>
      </c>
      <c r="G425" s="26" t="s">
        <v>56</v>
      </c>
      <c r="H425" s="56">
        <f>H426</f>
        <v>30758.27</v>
      </c>
      <c r="I425" s="56">
        <f t="shared" si="143"/>
        <v>0</v>
      </c>
      <c r="J425" s="56">
        <f t="shared" si="143"/>
        <v>0</v>
      </c>
    </row>
    <row r="426" spans="1:10" ht="48">
      <c r="A426" s="8"/>
      <c r="B426" s="12"/>
      <c r="C426" s="9" t="s">
        <v>69</v>
      </c>
      <c r="D426" s="9" t="s">
        <v>28</v>
      </c>
      <c r="E426" s="37" t="s">
        <v>309</v>
      </c>
      <c r="F426" s="8">
        <v>243</v>
      </c>
      <c r="G426" s="7" t="s">
        <v>298</v>
      </c>
      <c r="H426" s="56">
        <v>30758.27</v>
      </c>
      <c r="I426" s="57">
        <v>0</v>
      </c>
      <c r="J426" s="57">
        <v>0</v>
      </c>
    </row>
    <row r="427" spans="1:10" ht="24">
      <c r="A427" s="8"/>
      <c r="B427" s="12"/>
      <c r="C427" s="9" t="s">
        <v>69</v>
      </c>
      <c r="D427" s="9" t="s">
        <v>28</v>
      </c>
      <c r="E427" s="37" t="s">
        <v>311</v>
      </c>
      <c r="F427" s="8"/>
      <c r="G427" s="7" t="s">
        <v>200</v>
      </c>
      <c r="H427" s="56">
        <f>H428</f>
        <v>76285.099000000002</v>
      </c>
      <c r="I427" s="56">
        <f t="shared" ref="I427:J428" si="144">I428</f>
        <v>0</v>
      </c>
      <c r="J427" s="56">
        <f t="shared" si="144"/>
        <v>0</v>
      </c>
    </row>
    <row r="428" spans="1:10" ht="48">
      <c r="A428" s="8"/>
      <c r="B428" s="12"/>
      <c r="C428" s="9" t="s">
        <v>69</v>
      </c>
      <c r="D428" s="9" t="s">
        <v>28</v>
      </c>
      <c r="E428" s="37" t="s">
        <v>311</v>
      </c>
      <c r="F428" s="25" t="s">
        <v>55</v>
      </c>
      <c r="G428" s="26" t="s">
        <v>56</v>
      </c>
      <c r="H428" s="56">
        <f>H429</f>
        <v>76285.099000000002</v>
      </c>
      <c r="I428" s="56">
        <f t="shared" si="144"/>
        <v>0</v>
      </c>
      <c r="J428" s="56">
        <f t="shared" si="144"/>
        <v>0</v>
      </c>
    </row>
    <row r="429" spans="1:10" ht="24">
      <c r="A429" s="8"/>
      <c r="B429" s="12"/>
      <c r="C429" s="9" t="s">
        <v>69</v>
      </c>
      <c r="D429" s="9" t="s">
        <v>28</v>
      </c>
      <c r="E429" s="37" t="s">
        <v>311</v>
      </c>
      <c r="F429" s="8" t="s">
        <v>57</v>
      </c>
      <c r="G429" s="7" t="s">
        <v>58</v>
      </c>
      <c r="H429" s="56">
        <v>76285.099000000002</v>
      </c>
      <c r="I429" s="57">
        <v>0</v>
      </c>
      <c r="J429" s="57">
        <v>0</v>
      </c>
    </row>
    <row r="430" spans="1:10" ht="96">
      <c r="A430" s="8"/>
      <c r="B430" s="58"/>
      <c r="C430" s="9" t="s">
        <v>69</v>
      </c>
      <c r="D430" s="9" t="s">
        <v>28</v>
      </c>
      <c r="E430" s="43" t="s">
        <v>312</v>
      </c>
      <c r="F430" s="8"/>
      <c r="G430" s="59" t="s">
        <v>313</v>
      </c>
      <c r="H430" s="55">
        <f t="shared" ref="H430:J431" si="145">H431</f>
        <v>48857.26</v>
      </c>
      <c r="I430" s="23">
        <f t="shared" si="145"/>
        <v>0</v>
      </c>
      <c r="J430" s="23">
        <f t="shared" si="145"/>
        <v>0</v>
      </c>
    </row>
    <row r="431" spans="1:10" ht="24">
      <c r="A431" s="8"/>
      <c r="B431" s="58"/>
      <c r="C431" s="9" t="s">
        <v>69</v>
      </c>
      <c r="D431" s="9" t="s">
        <v>28</v>
      </c>
      <c r="E431" s="43" t="s">
        <v>312</v>
      </c>
      <c r="F431" s="8" t="s">
        <v>98</v>
      </c>
      <c r="G431" s="7" t="s">
        <v>84</v>
      </c>
      <c r="H431" s="55">
        <f t="shared" si="145"/>
        <v>48857.26</v>
      </c>
      <c r="I431" s="23">
        <f t="shared" si="145"/>
        <v>0</v>
      </c>
      <c r="J431" s="23">
        <f t="shared" si="145"/>
        <v>0</v>
      </c>
    </row>
    <row r="432" spans="1:10" ht="108">
      <c r="A432" s="8"/>
      <c r="B432" s="58"/>
      <c r="C432" s="9" t="s">
        <v>69</v>
      </c>
      <c r="D432" s="9" t="s">
        <v>28</v>
      </c>
      <c r="E432" s="43" t="s">
        <v>312</v>
      </c>
      <c r="F432" s="8">
        <v>813</v>
      </c>
      <c r="G432" s="7" t="s">
        <v>243</v>
      </c>
      <c r="H432" s="55">
        <v>48857.26</v>
      </c>
      <c r="I432" s="23">
        <v>0</v>
      </c>
      <c r="J432" s="23">
        <v>0</v>
      </c>
    </row>
    <row r="433" spans="1:12" ht="24">
      <c r="A433" s="8"/>
      <c r="B433" s="58"/>
      <c r="C433" s="9" t="s">
        <v>69</v>
      </c>
      <c r="D433" s="9" t="s">
        <v>28</v>
      </c>
      <c r="E433" s="43" t="s">
        <v>314</v>
      </c>
      <c r="F433" s="8"/>
      <c r="G433" s="7" t="s">
        <v>315</v>
      </c>
      <c r="H433" s="55">
        <f>H434</f>
        <v>12943.126</v>
      </c>
      <c r="I433" s="55">
        <f t="shared" ref="I433:J434" si="146">I434</f>
        <v>0</v>
      </c>
      <c r="J433" s="55">
        <f t="shared" si="146"/>
        <v>0</v>
      </c>
    </row>
    <row r="434" spans="1:12" ht="48">
      <c r="A434" s="8"/>
      <c r="B434" s="58"/>
      <c r="C434" s="9" t="s">
        <v>69</v>
      </c>
      <c r="D434" s="9" t="s">
        <v>28</v>
      </c>
      <c r="E434" s="43" t="s">
        <v>314</v>
      </c>
      <c r="F434" s="25" t="s">
        <v>55</v>
      </c>
      <c r="G434" s="26" t="s">
        <v>56</v>
      </c>
      <c r="H434" s="56">
        <f>H435</f>
        <v>12943.126</v>
      </c>
      <c r="I434" s="56">
        <f t="shared" si="146"/>
        <v>0</v>
      </c>
      <c r="J434" s="56">
        <f t="shared" si="146"/>
        <v>0</v>
      </c>
    </row>
    <row r="435" spans="1:12" ht="24">
      <c r="A435" s="8"/>
      <c r="B435" s="58"/>
      <c r="C435" s="9" t="s">
        <v>69</v>
      </c>
      <c r="D435" s="9" t="s">
        <v>28</v>
      </c>
      <c r="E435" s="43" t="s">
        <v>314</v>
      </c>
      <c r="F435" s="8" t="s">
        <v>57</v>
      </c>
      <c r="G435" s="7" t="s">
        <v>58</v>
      </c>
      <c r="H435" s="56">
        <v>12943.126</v>
      </c>
      <c r="I435" s="57">
        <v>0</v>
      </c>
      <c r="J435" s="57">
        <v>0</v>
      </c>
    </row>
    <row r="436" spans="1:12" ht="84">
      <c r="A436" s="8"/>
      <c r="B436" s="58"/>
      <c r="C436" s="9" t="s">
        <v>69</v>
      </c>
      <c r="D436" s="9" t="s">
        <v>28</v>
      </c>
      <c r="E436" s="43" t="s">
        <v>316</v>
      </c>
      <c r="F436" s="8"/>
      <c r="G436" s="7" t="s">
        <v>317</v>
      </c>
      <c r="H436" s="55">
        <f>H437</f>
        <v>24490.86</v>
      </c>
      <c r="I436" s="55">
        <f t="shared" ref="I436:L437" si="147">I437</f>
        <v>0</v>
      </c>
      <c r="J436" s="55">
        <f t="shared" si="147"/>
        <v>0</v>
      </c>
      <c r="K436" s="55">
        <f t="shared" si="147"/>
        <v>0</v>
      </c>
      <c r="L436" s="55">
        <f t="shared" si="147"/>
        <v>0</v>
      </c>
    </row>
    <row r="437" spans="1:12" ht="24">
      <c r="A437" s="8"/>
      <c r="B437" s="58"/>
      <c r="C437" s="9" t="s">
        <v>69</v>
      </c>
      <c r="D437" s="9" t="s">
        <v>28</v>
      </c>
      <c r="E437" s="43" t="s">
        <v>316</v>
      </c>
      <c r="F437" s="8" t="s">
        <v>98</v>
      </c>
      <c r="G437" s="7" t="s">
        <v>84</v>
      </c>
      <c r="H437" s="55">
        <f>H438</f>
        <v>24490.86</v>
      </c>
      <c r="I437" s="55">
        <f t="shared" si="147"/>
        <v>0</v>
      </c>
      <c r="J437" s="55">
        <f t="shared" si="147"/>
        <v>0</v>
      </c>
      <c r="K437" s="55">
        <f t="shared" si="147"/>
        <v>0</v>
      </c>
      <c r="L437" s="55">
        <f t="shared" si="147"/>
        <v>0</v>
      </c>
    </row>
    <row r="438" spans="1:12" ht="108">
      <c r="A438" s="8"/>
      <c r="B438" s="58"/>
      <c r="C438" s="9" t="s">
        <v>69</v>
      </c>
      <c r="D438" s="9" t="s">
        <v>28</v>
      </c>
      <c r="E438" s="43" t="s">
        <v>316</v>
      </c>
      <c r="F438" s="8">
        <v>813</v>
      </c>
      <c r="G438" s="7" t="s">
        <v>243</v>
      </c>
      <c r="H438" s="55">
        <v>24490.86</v>
      </c>
      <c r="I438" s="23">
        <v>0</v>
      </c>
      <c r="J438" s="23">
        <v>0</v>
      </c>
    </row>
    <row r="439" spans="1:12" ht="72">
      <c r="A439" s="8"/>
      <c r="B439" s="58"/>
      <c r="C439" s="9" t="s">
        <v>69</v>
      </c>
      <c r="D439" s="9" t="s">
        <v>28</v>
      </c>
      <c r="E439" s="43" t="s">
        <v>318</v>
      </c>
      <c r="F439" s="8"/>
      <c r="G439" s="7" t="s">
        <v>319</v>
      </c>
      <c r="H439" s="55">
        <f>H440</f>
        <v>1202.9000000000001</v>
      </c>
      <c r="I439" s="55">
        <f t="shared" ref="I439:J440" si="148">I440</f>
        <v>0</v>
      </c>
      <c r="J439" s="55">
        <f t="shared" si="148"/>
        <v>0</v>
      </c>
    </row>
    <row r="440" spans="1:12" ht="24">
      <c r="A440" s="8"/>
      <c r="B440" s="58"/>
      <c r="C440" s="9" t="s">
        <v>69</v>
      </c>
      <c r="D440" s="9" t="s">
        <v>28</v>
      </c>
      <c r="E440" s="43" t="s">
        <v>318</v>
      </c>
      <c r="F440" s="8" t="s">
        <v>98</v>
      </c>
      <c r="G440" s="7" t="s">
        <v>84</v>
      </c>
      <c r="H440" s="55">
        <f>H441</f>
        <v>1202.9000000000001</v>
      </c>
      <c r="I440" s="55">
        <f t="shared" si="148"/>
        <v>0</v>
      </c>
      <c r="J440" s="55">
        <f t="shared" si="148"/>
        <v>0</v>
      </c>
    </row>
    <row r="441" spans="1:12" ht="108">
      <c r="A441" s="8"/>
      <c r="B441" s="58"/>
      <c r="C441" s="9" t="s">
        <v>69</v>
      </c>
      <c r="D441" s="9" t="s">
        <v>28</v>
      </c>
      <c r="E441" s="43" t="s">
        <v>318</v>
      </c>
      <c r="F441" s="8">
        <v>813</v>
      </c>
      <c r="G441" s="7" t="s">
        <v>243</v>
      </c>
      <c r="H441" s="55">
        <v>1202.9000000000001</v>
      </c>
      <c r="I441" s="23">
        <v>0</v>
      </c>
      <c r="J441" s="23">
        <v>0</v>
      </c>
    </row>
    <row r="442" spans="1:12" ht="84">
      <c r="A442" s="8"/>
      <c r="B442" s="58"/>
      <c r="C442" s="9" t="s">
        <v>69</v>
      </c>
      <c r="D442" s="9" t="s">
        <v>28</v>
      </c>
      <c r="E442" s="43" t="s">
        <v>320</v>
      </c>
      <c r="F442" s="8"/>
      <c r="G442" s="7" t="s">
        <v>321</v>
      </c>
      <c r="H442" s="55">
        <f>H443</f>
        <v>9750</v>
      </c>
      <c r="I442" s="55">
        <f t="shared" ref="I442:J443" si="149">I443</f>
        <v>8550</v>
      </c>
      <c r="J442" s="55">
        <f t="shared" si="149"/>
        <v>0</v>
      </c>
    </row>
    <row r="443" spans="1:12" ht="24">
      <c r="A443" s="8"/>
      <c r="B443" s="58"/>
      <c r="C443" s="9" t="s">
        <v>69</v>
      </c>
      <c r="D443" s="9" t="s">
        <v>28</v>
      </c>
      <c r="E443" s="43" t="s">
        <v>320</v>
      </c>
      <c r="F443" s="8" t="s">
        <v>98</v>
      </c>
      <c r="G443" s="7" t="s">
        <v>84</v>
      </c>
      <c r="H443" s="55">
        <f>H444</f>
        <v>9750</v>
      </c>
      <c r="I443" s="55">
        <f t="shared" si="149"/>
        <v>8550</v>
      </c>
      <c r="J443" s="55">
        <f t="shared" si="149"/>
        <v>0</v>
      </c>
    </row>
    <row r="444" spans="1:12" ht="108">
      <c r="A444" s="8"/>
      <c r="B444" s="58"/>
      <c r="C444" s="9" t="s">
        <v>69</v>
      </c>
      <c r="D444" s="9" t="s">
        <v>28</v>
      </c>
      <c r="E444" s="43" t="s">
        <v>320</v>
      </c>
      <c r="F444" s="8">
        <v>813</v>
      </c>
      <c r="G444" s="7" t="s">
        <v>243</v>
      </c>
      <c r="H444" s="55">
        <v>9750</v>
      </c>
      <c r="I444" s="23">
        <v>8550</v>
      </c>
      <c r="J444" s="23">
        <v>0</v>
      </c>
    </row>
    <row r="445" spans="1:12" ht="84">
      <c r="A445" s="8"/>
      <c r="B445" s="58"/>
      <c r="C445" s="9" t="s">
        <v>69</v>
      </c>
      <c r="D445" s="9" t="s">
        <v>28</v>
      </c>
      <c r="E445" s="43" t="s">
        <v>322</v>
      </c>
      <c r="F445" s="8"/>
      <c r="G445" s="7" t="s">
        <v>323</v>
      </c>
      <c r="H445" s="55">
        <f>H446</f>
        <v>6333.451</v>
      </c>
      <c r="I445" s="55">
        <f t="shared" ref="I445:J446" si="150">I446</f>
        <v>0</v>
      </c>
      <c r="J445" s="55">
        <f t="shared" si="150"/>
        <v>0</v>
      </c>
    </row>
    <row r="446" spans="1:12" ht="24">
      <c r="A446" s="8"/>
      <c r="B446" s="58"/>
      <c r="C446" s="9" t="s">
        <v>69</v>
      </c>
      <c r="D446" s="9" t="s">
        <v>28</v>
      </c>
      <c r="E446" s="43" t="s">
        <v>322</v>
      </c>
      <c r="F446" s="8" t="s">
        <v>98</v>
      </c>
      <c r="G446" s="7" t="s">
        <v>84</v>
      </c>
      <c r="H446" s="55">
        <f>H447</f>
        <v>6333.451</v>
      </c>
      <c r="I446" s="55">
        <f t="shared" si="150"/>
        <v>0</v>
      </c>
      <c r="J446" s="55">
        <f t="shared" si="150"/>
        <v>0</v>
      </c>
    </row>
    <row r="447" spans="1:12" ht="108">
      <c r="A447" s="8"/>
      <c r="B447" s="58"/>
      <c r="C447" s="9" t="s">
        <v>69</v>
      </c>
      <c r="D447" s="9" t="s">
        <v>28</v>
      </c>
      <c r="E447" s="43" t="s">
        <v>322</v>
      </c>
      <c r="F447" s="8">
        <v>813</v>
      </c>
      <c r="G447" s="7" t="s">
        <v>243</v>
      </c>
      <c r="H447" s="55">
        <v>6333.451</v>
      </c>
      <c r="I447" s="23">
        <v>0</v>
      </c>
      <c r="J447" s="23">
        <v>0</v>
      </c>
    </row>
    <row r="448" spans="1:12" ht="72">
      <c r="A448" s="8"/>
      <c r="B448" s="58"/>
      <c r="C448" s="9" t="s">
        <v>69</v>
      </c>
      <c r="D448" s="9" t="s">
        <v>28</v>
      </c>
      <c r="E448" s="43" t="s">
        <v>324</v>
      </c>
      <c r="F448" s="8"/>
      <c r="G448" s="7" t="s">
        <v>325</v>
      </c>
      <c r="H448" s="55">
        <f>H449</f>
        <v>3623.7809999999999</v>
      </c>
      <c r="I448" s="55">
        <f t="shared" ref="I448:J455" si="151">I449</f>
        <v>0</v>
      </c>
      <c r="J448" s="55">
        <f t="shared" si="151"/>
        <v>0</v>
      </c>
    </row>
    <row r="449" spans="1:12" ht="24">
      <c r="A449" s="8"/>
      <c r="B449" s="58"/>
      <c r="C449" s="9" t="s">
        <v>69</v>
      </c>
      <c r="D449" s="9" t="s">
        <v>28</v>
      </c>
      <c r="E449" s="43" t="s">
        <v>324</v>
      </c>
      <c r="F449" s="8" t="s">
        <v>98</v>
      </c>
      <c r="G449" s="7" t="s">
        <v>84</v>
      </c>
      <c r="H449" s="55">
        <f>H450</f>
        <v>3623.7809999999999</v>
      </c>
      <c r="I449" s="55">
        <f t="shared" si="151"/>
        <v>0</v>
      </c>
      <c r="J449" s="55">
        <f t="shared" si="151"/>
        <v>0</v>
      </c>
    </row>
    <row r="450" spans="1:12" ht="108">
      <c r="A450" s="8"/>
      <c r="B450" s="58"/>
      <c r="C450" s="9" t="s">
        <v>69</v>
      </c>
      <c r="D450" s="9" t="s">
        <v>28</v>
      </c>
      <c r="E450" s="43" t="s">
        <v>324</v>
      </c>
      <c r="F450" s="8">
        <v>813</v>
      </c>
      <c r="G450" s="7" t="s">
        <v>243</v>
      </c>
      <c r="H450" s="55">
        <v>3623.7809999999999</v>
      </c>
      <c r="I450" s="23">
        <v>0</v>
      </c>
      <c r="J450" s="23">
        <v>0</v>
      </c>
    </row>
    <row r="451" spans="1:12" ht="108">
      <c r="A451" s="8"/>
      <c r="B451" s="58"/>
      <c r="C451" s="9" t="s">
        <v>69</v>
      </c>
      <c r="D451" s="9" t="s">
        <v>28</v>
      </c>
      <c r="E451" s="43" t="s">
        <v>825</v>
      </c>
      <c r="F451" s="8"/>
      <c r="G451" s="7" t="s">
        <v>829</v>
      </c>
      <c r="H451" s="55">
        <f>H452</f>
        <v>3666.549</v>
      </c>
      <c r="I451" s="55">
        <f t="shared" si="151"/>
        <v>0</v>
      </c>
      <c r="J451" s="55">
        <f t="shared" si="151"/>
        <v>0</v>
      </c>
    </row>
    <row r="452" spans="1:12" ht="24">
      <c r="A452" s="8"/>
      <c r="B452" s="58"/>
      <c r="C452" s="9" t="s">
        <v>69</v>
      </c>
      <c r="D452" s="9" t="s">
        <v>28</v>
      </c>
      <c r="E452" s="43" t="s">
        <v>825</v>
      </c>
      <c r="F452" s="8" t="s">
        <v>98</v>
      </c>
      <c r="G452" s="7" t="s">
        <v>84</v>
      </c>
      <c r="H452" s="55">
        <f>H453</f>
        <v>3666.549</v>
      </c>
      <c r="I452" s="55">
        <f t="shared" si="151"/>
        <v>0</v>
      </c>
      <c r="J452" s="55">
        <f t="shared" si="151"/>
        <v>0</v>
      </c>
    </row>
    <row r="453" spans="1:12" ht="108">
      <c r="A453" s="8"/>
      <c r="B453" s="58"/>
      <c r="C453" s="9" t="s">
        <v>69</v>
      </c>
      <c r="D453" s="9" t="s">
        <v>28</v>
      </c>
      <c r="E453" s="43" t="s">
        <v>825</v>
      </c>
      <c r="F453" s="8">
        <v>813</v>
      </c>
      <c r="G453" s="7" t="s">
        <v>243</v>
      </c>
      <c r="H453" s="55">
        <v>3666.549</v>
      </c>
      <c r="I453" s="23">
        <v>0</v>
      </c>
      <c r="J453" s="23">
        <v>0</v>
      </c>
    </row>
    <row r="454" spans="1:12" ht="72">
      <c r="A454" s="8"/>
      <c r="B454" s="58"/>
      <c r="C454" s="9" t="s">
        <v>69</v>
      </c>
      <c r="D454" s="9" t="s">
        <v>28</v>
      </c>
      <c r="E454" s="43" t="s">
        <v>810</v>
      </c>
      <c r="F454" s="8"/>
      <c r="G454" s="7" t="s">
        <v>828</v>
      </c>
      <c r="H454" s="55">
        <f>H455</f>
        <v>5358.4170000000004</v>
      </c>
      <c r="I454" s="55">
        <f t="shared" si="151"/>
        <v>0</v>
      </c>
      <c r="J454" s="55">
        <f t="shared" si="151"/>
        <v>0</v>
      </c>
    </row>
    <row r="455" spans="1:12" ht="24">
      <c r="A455" s="8"/>
      <c r="B455" s="58"/>
      <c r="C455" s="9" t="s">
        <v>69</v>
      </c>
      <c r="D455" s="9" t="s">
        <v>28</v>
      </c>
      <c r="E455" s="43" t="s">
        <v>810</v>
      </c>
      <c r="F455" s="8" t="s">
        <v>98</v>
      </c>
      <c r="G455" s="7" t="s">
        <v>84</v>
      </c>
      <c r="H455" s="55">
        <f>H456</f>
        <v>5358.4170000000004</v>
      </c>
      <c r="I455" s="55">
        <f t="shared" si="151"/>
        <v>0</v>
      </c>
      <c r="J455" s="55">
        <f t="shared" si="151"/>
        <v>0</v>
      </c>
    </row>
    <row r="456" spans="1:12" ht="108">
      <c r="A456" s="8"/>
      <c r="B456" s="58"/>
      <c r="C456" s="9" t="s">
        <v>69</v>
      </c>
      <c r="D456" s="9" t="s">
        <v>28</v>
      </c>
      <c r="E456" s="43" t="s">
        <v>810</v>
      </c>
      <c r="F456" s="8">
        <v>813</v>
      </c>
      <c r="G456" s="7" t="s">
        <v>243</v>
      </c>
      <c r="H456" s="55">
        <v>5358.4170000000004</v>
      </c>
      <c r="I456" s="23">
        <v>0</v>
      </c>
      <c r="J456" s="23">
        <v>0</v>
      </c>
    </row>
    <row r="457" spans="1:12" ht="24">
      <c r="A457" s="8"/>
      <c r="B457" s="12"/>
      <c r="C457" s="9" t="s">
        <v>69</v>
      </c>
      <c r="D457" s="9" t="s">
        <v>28</v>
      </c>
      <c r="E457" s="9" t="s">
        <v>45</v>
      </c>
      <c r="F457" s="9"/>
      <c r="G457" s="7" t="s">
        <v>46</v>
      </c>
      <c r="H457" s="56">
        <f>H458</f>
        <v>349.815</v>
      </c>
      <c r="I457" s="56">
        <f t="shared" ref="I457:J460" si="152">I458</f>
        <v>0</v>
      </c>
      <c r="J457" s="56">
        <f t="shared" si="152"/>
        <v>0</v>
      </c>
    </row>
    <row r="458" spans="1:12" ht="24">
      <c r="A458" s="8"/>
      <c r="B458" s="12"/>
      <c r="C458" s="9" t="s">
        <v>69</v>
      </c>
      <c r="D458" s="9" t="s">
        <v>28</v>
      </c>
      <c r="E458" s="9" t="s">
        <v>80</v>
      </c>
      <c r="F458" s="9"/>
      <c r="G458" s="7" t="s">
        <v>81</v>
      </c>
      <c r="H458" s="56">
        <f>H459</f>
        <v>349.815</v>
      </c>
      <c r="I458" s="56">
        <f t="shared" si="152"/>
        <v>0</v>
      </c>
      <c r="J458" s="56">
        <f t="shared" si="152"/>
        <v>0</v>
      </c>
    </row>
    <row r="459" spans="1:12" ht="36">
      <c r="A459" s="8"/>
      <c r="B459" s="12"/>
      <c r="C459" s="9" t="s">
        <v>69</v>
      </c>
      <c r="D459" s="9" t="s">
        <v>28</v>
      </c>
      <c r="E459" s="9" t="s">
        <v>82</v>
      </c>
      <c r="F459" s="8"/>
      <c r="G459" s="7" t="s">
        <v>83</v>
      </c>
      <c r="H459" s="56">
        <f>H460</f>
        <v>349.815</v>
      </c>
      <c r="I459" s="56">
        <f t="shared" si="152"/>
        <v>0</v>
      </c>
      <c r="J459" s="56">
        <f t="shared" si="152"/>
        <v>0</v>
      </c>
    </row>
    <row r="460" spans="1:12" ht="48">
      <c r="A460" s="8"/>
      <c r="B460" s="12"/>
      <c r="C460" s="9" t="s">
        <v>69</v>
      </c>
      <c r="D460" s="9" t="s">
        <v>28</v>
      </c>
      <c r="E460" s="9" t="s">
        <v>82</v>
      </c>
      <c r="F460" s="25" t="s">
        <v>55</v>
      </c>
      <c r="G460" s="26" t="s">
        <v>56</v>
      </c>
      <c r="H460" s="56">
        <f>H461</f>
        <v>349.815</v>
      </c>
      <c r="I460" s="56">
        <f t="shared" si="152"/>
        <v>0</v>
      </c>
      <c r="J460" s="56">
        <f t="shared" si="152"/>
        <v>0</v>
      </c>
    </row>
    <row r="461" spans="1:12" ht="24">
      <c r="A461" s="8"/>
      <c r="B461" s="12"/>
      <c r="C461" s="9" t="s">
        <v>69</v>
      </c>
      <c r="D461" s="9" t="s">
        <v>28</v>
      </c>
      <c r="E461" s="9" t="s">
        <v>82</v>
      </c>
      <c r="F461" s="8" t="s">
        <v>57</v>
      </c>
      <c r="G461" s="7" t="s">
        <v>58</v>
      </c>
      <c r="H461" s="56">
        <v>349.815</v>
      </c>
      <c r="I461" s="57">
        <v>0</v>
      </c>
      <c r="J461" s="57">
        <v>0</v>
      </c>
    </row>
    <row r="462" spans="1:12">
      <c r="A462" s="8"/>
      <c r="B462" s="12"/>
      <c r="C462" s="16" t="s">
        <v>69</v>
      </c>
      <c r="D462" s="16" t="s">
        <v>51</v>
      </c>
      <c r="E462" s="54"/>
      <c r="F462" s="29"/>
      <c r="G462" s="18" t="s">
        <v>326</v>
      </c>
      <c r="H462" s="19">
        <f>H481+H469+H463</f>
        <v>304786.47099999996</v>
      </c>
      <c r="I462" s="19">
        <f>I481+I469+I463</f>
        <v>166561.97100000002</v>
      </c>
      <c r="J462" s="19">
        <f>J481+J469+J463</f>
        <v>166561.97100000002</v>
      </c>
      <c r="K462" s="2">
        <v>261260.34</v>
      </c>
      <c r="L462" s="15">
        <f>K462-H462</f>
        <v>-43526.130999999965</v>
      </c>
    </row>
    <row r="463" spans="1:12" ht="72">
      <c r="A463" s="8"/>
      <c r="B463" s="12"/>
      <c r="C463" s="17" t="s">
        <v>69</v>
      </c>
      <c r="D463" s="17" t="s">
        <v>51</v>
      </c>
      <c r="E463" s="17" t="s">
        <v>489</v>
      </c>
      <c r="F463" s="20"/>
      <c r="G463" s="21" t="s">
        <v>490</v>
      </c>
      <c r="H463" s="22">
        <f>H464</f>
        <v>57.371000000000002</v>
      </c>
      <c r="I463" s="22">
        <f t="shared" ref="I463:J465" si="153">I464</f>
        <v>0</v>
      </c>
      <c r="J463" s="22">
        <f t="shared" si="153"/>
        <v>0</v>
      </c>
      <c r="L463" s="15"/>
    </row>
    <row r="464" spans="1:12" ht="96">
      <c r="A464" s="8"/>
      <c r="B464" s="12"/>
      <c r="C464" s="17" t="s">
        <v>69</v>
      </c>
      <c r="D464" s="17" t="s">
        <v>51</v>
      </c>
      <c r="E464" s="9" t="s">
        <v>491</v>
      </c>
      <c r="F464" s="8"/>
      <c r="G464" s="7" t="s">
        <v>492</v>
      </c>
      <c r="H464" s="23">
        <f>H465</f>
        <v>57.371000000000002</v>
      </c>
      <c r="I464" s="23">
        <f t="shared" si="153"/>
        <v>0</v>
      </c>
      <c r="J464" s="23">
        <f t="shared" si="153"/>
        <v>0</v>
      </c>
      <c r="L464" s="15"/>
    </row>
    <row r="465" spans="1:12" ht="48">
      <c r="A465" s="8"/>
      <c r="B465" s="12"/>
      <c r="C465" s="17" t="s">
        <v>69</v>
      </c>
      <c r="D465" s="17" t="s">
        <v>51</v>
      </c>
      <c r="E465" s="9" t="s">
        <v>493</v>
      </c>
      <c r="F465" s="8"/>
      <c r="G465" s="7" t="s">
        <v>494</v>
      </c>
      <c r="H465" s="23">
        <f>H466</f>
        <v>57.371000000000002</v>
      </c>
      <c r="I465" s="23">
        <f t="shared" si="153"/>
        <v>0</v>
      </c>
      <c r="J465" s="23">
        <f t="shared" si="153"/>
        <v>0</v>
      </c>
      <c r="L465" s="15"/>
    </row>
    <row r="466" spans="1:12" ht="60">
      <c r="A466" s="8"/>
      <c r="B466" s="12"/>
      <c r="C466" s="9" t="s">
        <v>69</v>
      </c>
      <c r="D466" s="9" t="s">
        <v>51</v>
      </c>
      <c r="E466" s="43" t="s">
        <v>814</v>
      </c>
      <c r="F466" s="29"/>
      <c r="G466" s="7" t="s">
        <v>813</v>
      </c>
      <c r="H466" s="23">
        <f>H467</f>
        <v>57.371000000000002</v>
      </c>
      <c r="I466" s="23">
        <f t="shared" ref="I466:J466" si="154">I467</f>
        <v>0</v>
      </c>
      <c r="J466" s="23">
        <f t="shared" si="154"/>
        <v>0</v>
      </c>
      <c r="L466" s="15"/>
    </row>
    <row r="467" spans="1:12" ht="48">
      <c r="A467" s="8"/>
      <c r="B467" s="12"/>
      <c r="C467" s="9" t="s">
        <v>69</v>
      </c>
      <c r="D467" s="9" t="s">
        <v>51</v>
      </c>
      <c r="E467" s="43" t="s">
        <v>814</v>
      </c>
      <c r="F467" s="25" t="s">
        <v>55</v>
      </c>
      <c r="G467" s="26" t="s">
        <v>56</v>
      </c>
      <c r="H467" s="56">
        <f>H468</f>
        <v>57.371000000000002</v>
      </c>
      <c r="I467" s="56">
        <f t="shared" ref="I467:J467" si="155">I468</f>
        <v>0</v>
      </c>
      <c r="J467" s="56">
        <f t="shared" si="155"/>
        <v>0</v>
      </c>
      <c r="L467" s="15"/>
    </row>
    <row r="468" spans="1:12" ht="24">
      <c r="A468" s="8"/>
      <c r="B468" s="12"/>
      <c r="C468" s="9" t="s">
        <v>69</v>
      </c>
      <c r="D468" s="9" t="s">
        <v>51</v>
      </c>
      <c r="E468" s="43" t="s">
        <v>814</v>
      </c>
      <c r="F468" s="8" t="s">
        <v>57</v>
      </c>
      <c r="G468" s="7" t="s">
        <v>58</v>
      </c>
      <c r="H468" s="56">
        <v>57.371000000000002</v>
      </c>
      <c r="I468" s="57">
        <v>0</v>
      </c>
      <c r="J468" s="57">
        <v>0</v>
      </c>
      <c r="L468" s="15"/>
    </row>
    <row r="469" spans="1:12" ht="60">
      <c r="A469" s="8"/>
      <c r="B469" s="12"/>
      <c r="C469" s="17" t="s">
        <v>69</v>
      </c>
      <c r="D469" s="17" t="s">
        <v>51</v>
      </c>
      <c r="E469" s="17" t="s">
        <v>327</v>
      </c>
      <c r="F469" s="17"/>
      <c r="G469" s="21" t="s">
        <v>328</v>
      </c>
      <c r="H469" s="22">
        <f t="shared" ref="H469:J470" si="156">H470</f>
        <v>4855.1449999999995</v>
      </c>
      <c r="I469" s="22">
        <f t="shared" si="156"/>
        <v>0</v>
      </c>
      <c r="J469" s="22">
        <f t="shared" si="156"/>
        <v>0</v>
      </c>
    </row>
    <row r="470" spans="1:12" ht="48">
      <c r="A470" s="8"/>
      <c r="B470" s="12"/>
      <c r="C470" s="9" t="s">
        <v>69</v>
      </c>
      <c r="D470" s="9" t="s">
        <v>51</v>
      </c>
      <c r="E470" s="9" t="s">
        <v>329</v>
      </c>
      <c r="F470" s="9"/>
      <c r="G470" s="7" t="s">
        <v>330</v>
      </c>
      <c r="H470" s="23">
        <f t="shared" si="156"/>
        <v>4855.1449999999995</v>
      </c>
      <c r="I470" s="23">
        <f t="shared" si="156"/>
        <v>0</v>
      </c>
      <c r="J470" s="23">
        <f t="shared" si="156"/>
        <v>0</v>
      </c>
    </row>
    <row r="471" spans="1:12" ht="132">
      <c r="A471" s="8"/>
      <c r="B471" s="12"/>
      <c r="C471" s="9" t="s">
        <v>69</v>
      </c>
      <c r="D471" s="9" t="s">
        <v>51</v>
      </c>
      <c r="E471" s="9" t="s">
        <v>331</v>
      </c>
      <c r="F471" s="9"/>
      <c r="G471" s="7" t="s">
        <v>332</v>
      </c>
      <c r="H471" s="23">
        <f>H472+H475+H478</f>
        <v>4855.1449999999995</v>
      </c>
      <c r="I471" s="23">
        <f t="shared" ref="I471:J471" si="157">I472+I475+I478</f>
        <v>0</v>
      </c>
      <c r="J471" s="23">
        <f t="shared" si="157"/>
        <v>0</v>
      </c>
    </row>
    <row r="472" spans="1:12" ht="36">
      <c r="A472" s="8"/>
      <c r="B472" s="12"/>
      <c r="C472" s="9" t="s">
        <v>69</v>
      </c>
      <c r="D472" s="9" t="s">
        <v>51</v>
      </c>
      <c r="E472" s="9" t="s">
        <v>333</v>
      </c>
      <c r="F472" s="9"/>
      <c r="G472" s="7" t="s">
        <v>334</v>
      </c>
      <c r="H472" s="23">
        <f t="shared" ref="H472:J473" si="158">H473</f>
        <v>377.38299999999998</v>
      </c>
      <c r="I472" s="23">
        <f t="shared" si="158"/>
        <v>0</v>
      </c>
      <c r="J472" s="23">
        <f t="shared" si="158"/>
        <v>0</v>
      </c>
    </row>
    <row r="473" spans="1:12" ht="48">
      <c r="A473" s="8"/>
      <c r="B473" s="12"/>
      <c r="C473" s="9" t="s">
        <v>69</v>
      </c>
      <c r="D473" s="9" t="s">
        <v>51</v>
      </c>
      <c r="E473" s="9" t="s">
        <v>333</v>
      </c>
      <c r="F473" s="25" t="s">
        <v>55</v>
      </c>
      <c r="G473" s="26" t="s">
        <v>56</v>
      </c>
      <c r="H473" s="23">
        <f t="shared" si="158"/>
        <v>377.38299999999998</v>
      </c>
      <c r="I473" s="23">
        <f t="shared" si="158"/>
        <v>0</v>
      </c>
      <c r="J473" s="23">
        <f t="shared" si="158"/>
        <v>0</v>
      </c>
    </row>
    <row r="474" spans="1:12" ht="24">
      <c r="A474" s="8"/>
      <c r="B474" s="12"/>
      <c r="C474" s="9" t="s">
        <v>69</v>
      </c>
      <c r="D474" s="9" t="s">
        <v>51</v>
      </c>
      <c r="E474" s="9" t="s">
        <v>333</v>
      </c>
      <c r="F474" s="8" t="s">
        <v>57</v>
      </c>
      <c r="G474" s="7" t="s">
        <v>58</v>
      </c>
      <c r="H474" s="23">
        <v>377.38299999999998</v>
      </c>
      <c r="I474" s="23">
        <v>0</v>
      </c>
      <c r="J474" s="23">
        <v>0</v>
      </c>
    </row>
    <row r="475" spans="1:12" ht="60">
      <c r="A475" s="8"/>
      <c r="B475" s="8"/>
      <c r="C475" s="9" t="s">
        <v>69</v>
      </c>
      <c r="D475" s="9" t="s">
        <v>51</v>
      </c>
      <c r="E475" s="43" t="s">
        <v>335</v>
      </c>
      <c r="F475" s="8"/>
      <c r="G475" s="7" t="s">
        <v>336</v>
      </c>
      <c r="H475" s="23">
        <f t="shared" ref="H475:J476" si="159">H476</f>
        <v>895.553</v>
      </c>
      <c r="I475" s="23">
        <f t="shared" si="159"/>
        <v>0</v>
      </c>
      <c r="J475" s="23">
        <f t="shared" si="159"/>
        <v>0</v>
      </c>
    </row>
    <row r="476" spans="1:12" ht="48">
      <c r="A476" s="8"/>
      <c r="B476" s="12"/>
      <c r="C476" s="9" t="s">
        <v>69</v>
      </c>
      <c r="D476" s="9" t="s">
        <v>51</v>
      </c>
      <c r="E476" s="43" t="s">
        <v>335</v>
      </c>
      <c r="F476" s="25" t="s">
        <v>55</v>
      </c>
      <c r="G476" s="26" t="s">
        <v>56</v>
      </c>
      <c r="H476" s="23">
        <f t="shared" si="159"/>
        <v>895.553</v>
      </c>
      <c r="I476" s="23">
        <f t="shared" si="159"/>
        <v>0</v>
      </c>
      <c r="J476" s="23">
        <f t="shared" si="159"/>
        <v>0</v>
      </c>
    </row>
    <row r="477" spans="1:12" ht="24">
      <c r="A477" s="8"/>
      <c r="B477" s="12"/>
      <c r="C477" s="9" t="s">
        <v>69</v>
      </c>
      <c r="D477" s="9" t="s">
        <v>51</v>
      </c>
      <c r="E477" s="43" t="s">
        <v>335</v>
      </c>
      <c r="F477" s="8" t="s">
        <v>57</v>
      </c>
      <c r="G477" s="7" t="s">
        <v>58</v>
      </c>
      <c r="H477" s="23">
        <v>895.553</v>
      </c>
      <c r="I477" s="23">
        <v>0</v>
      </c>
      <c r="J477" s="23">
        <v>0</v>
      </c>
    </row>
    <row r="478" spans="1:12" ht="36">
      <c r="A478" s="8"/>
      <c r="B478" s="12"/>
      <c r="C478" s="9" t="s">
        <v>69</v>
      </c>
      <c r="D478" s="9" t="s">
        <v>51</v>
      </c>
      <c r="E478" s="43" t="s">
        <v>827</v>
      </c>
      <c r="F478" s="8"/>
      <c r="G478" s="7" t="s">
        <v>826</v>
      </c>
      <c r="H478" s="23">
        <f>H479</f>
        <v>3582.2089999999998</v>
      </c>
      <c r="I478" s="23">
        <f t="shared" ref="I478:J478" si="160">I479</f>
        <v>0</v>
      </c>
      <c r="J478" s="23">
        <f t="shared" si="160"/>
        <v>0</v>
      </c>
    </row>
    <row r="479" spans="1:12" ht="48">
      <c r="A479" s="8"/>
      <c r="B479" s="12"/>
      <c r="C479" s="9" t="s">
        <v>69</v>
      </c>
      <c r="D479" s="9" t="s">
        <v>51</v>
      </c>
      <c r="E479" s="43" t="s">
        <v>827</v>
      </c>
      <c r="F479" s="25" t="s">
        <v>55</v>
      </c>
      <c r="G479" s="26" t="s">
        <v>56</v>
      </c>
      <c r="H479" s="23">
        <f t="shared" ref="H479:J479" si="161">H480</f>
        <v>3582.2089999999998</v>
      </c>
      <c r="I479" s="23">
        <f t="shared" si="161"/>
        <v>0</v>
      </c>
      <c r="J479" s="23">
        <f t="shared" si="161"/>
        <v>0</v>
      </c>
    </row>
    <row r="480" spans="1:12" ht="24">
      <c r="A480" s="8"/>
      <c r="B480" s="12"/>
      <c r="C480" s="9" t="s">
        <v>69</v>
      </c>
      <c r="D480" s="9" t="s">
        <v>51</v>
      </c>
      <c r="E480" s="43" t="s">
        <v>827</v>
      </c>
      <c r="F480" s="8" t="s">
        <v>57</v>
      </c>
      <c r="G480" s="7" t="s">
        <v>58</v>
      </c>
      <c r="H480" s="23">
        <v>3582.2089999999998</v>
      </c>
      <c r="I480" s="23">
        <v>0</v>
      </c>
      <c r="J480" s="23">
        <v>0</v>
      </c>
    </row>
    <row r="481" spans="1:10" ht="60">
      <c r="A481" s="8"/>
      <c r="B481" s="12"/>
      <c r="C481" s="17" t="s">
        <v>69</v>
      </c>
      <c r="D481" s="17" t="s">
        <v>51</v>
      </c>
      <c r="E481" s="41" t="s">
        <v>124</v>
      </c>
      <c r="F481" s="20"/>
      <c r="G481" s="21" t="s">
        <v>125</v>
      </c>
      <c r="H481" s="22">
        <f>H482+H525+H549</f>
        <v>299873.95499999996</v>
      </c>
      <c r="I481" s="22">
        <f>I482+I525+I549</f>
        <v>166561.97100000002</v>
      </c>
      <c r="J481" s="22">
        <f>J482+J525+J549</f>
        <v>166561.97100000002</v>
      </c>
    </row>
    <row r="482" spans="1:10" ht="60">
      <c r="A482" s="8"/>
      <c r="B482" s="12"/>
      <c r="C482" s="9" t="s">
        <v>69</v>
      </c>
      <c r="D482" s="9" t="s">
        <v>51</v>
      </c>
      <c r="E482" s="37" t="s">
        <v>337</v>
      </c>
      <c r="F482" s="8"/>
      <c r="G482" s="7" t="s">
        <v>338</v>
      </c>
      <c r="H482" s="56">
        <f>H483+H498+H515</f>
        <v>193011.641</v>
      </c>
      <c r="I482" s="56">
        <f>I483+I498+I515</f>
        <v>157858.23200000002</v>
      </c>
      <c r="J482" s="56">
        <f>J483+J498+J515</f>
        <v>157858.23200000002</v>
      </c>
    </row>
    <row r="483" spans="1:10" ht="36">
      <c r="A483" s="8"/>
      <c r="B483" s="12"/>
      <c r="C483" s="9" t="s">
        <v>69</v>
      </c>
      <c r="D483" s="9" t="s">
        <v>51</v>
      </c>
      <c r="E483" s="60" t="s">
        <v>339</v>
      </c>
      <c r="F483" s="101"/>
      <c r="G483" s="105" t="s">
        <v>340</v>
      </c>
      <c r="H483" s="56">
        <f>H484+H489+H492+H495</f>
        <v>107697.90700000001</v>
      </c>
      <c r="I483" s="56">
        <f t="shared" ref="I483:J483" si="162">I484+I489+I492+I495</f>
        <v>92722.210999999996</v>
      </c>
      <c r="J483" s="56">
        <f t="shared" si="162"/>
        <v>92722.210999999996</v>
      </c>
    </row>
    <row r="484" spans="1:10" ht="36">
      <c r="A484" s="8"/>
      <c r="B484" s="12"/>
      <c r="C484" s="9" t="s">
        <v>69</v>
      </c>
      <c r="D484" s="61" t="s">
        <v>51</v>
      </c>
      <c r="E484" s="43" t="s">
        <v>341</v>
      </c>
      <c r="F484" s="8"/>
      <c r="G484" s="34" t="s">
        <v>342</v>
      </c>
      <c r="H484" s="62">
        <f>H485+H487</f>
        <v>48871.792000000001</v>
      </c>
      <c r="I484" s="62">
        <f t="shared" ref="I484:J484" si="163">I485+I487</f>
        <v>47499.051999999996</v>
      </c>
      <c r="J484" s="62">
        <f t="shared" si="163"/>
        <v>47499.051999999996</v>
      </c>
    </row>
    <row r="485" spans="1:10" ht="48">
      <c r="A485" s="8"/>
      <c r="B485" s="12"/>
      <c r="C485" s="9" t="s">
        <v>69</v>
      </c>
      <c r="D485" s="61" t="s">
        <v>51</v>
      </c>
      <c r="E485" s="43" t="s">
        <v>341</v>
      </c>
      <c r="F485" s="25" t="s">
        <v>55</v>
      </c>
      <c r="G485" s="26" t="s">
        <v>56</v>
      </c>
      <c r="H485" s="62">
        <f>H486</f>
        <v>41515.968000000001</v>
      </c>
      <c r="I485" s="62">
        <f t="shared" ref="I485:J485" si="164">I486</f>
        <v>41746.661999999997</v>
      </c>
      <c r="J485" s="62">
        <f t="shared" si="164"/>
        <v>41746.661999999997</v>
      </c>
    </row>
    <row r="486" spans="1:10" ht="24">
      <c r="A486" s="8"/>
      <c r="B486" s="12"/>
      <c r="C486" s="9" t="s">
        <v>69</v>
      </c>
      <c r="D486" s="61" t="s">
        <v>51</v>
      </c>
      <c r="E486" s="43" t="s">
        <v>341</v>
      </c>
      <c r="F486" s="8" t="s">
        <v>57</v>
      </c>
      <c r="G486" s="7" t="s">
        <v>58</v>
      </c>
      <c r="H486" s="62">
        <v>41515.968000000001</v>
      </c>
      <c r="I486" s="62">
        <v>41746.661999999997</v>
      </c>
      <c r="J486" s="62">
        <v>41746.661999999997</v>
      </c>
    </row>
    <row r="487" spans="1:10" ht="60">
      <c r="A487" s="8"/>
      <c r="B487" s="12"/>
      <c r="C487" s="9" t="s">
        <v>69</v>
      </c>
      <c r="D487" s="61" t="s">
        <v>51</v>
      </c>
      <c r="E487" s="43" t="s">
        <v>341</v>
      </c>
      <c r="F487" s="40" t="s">
        <v>110</v>
      </c>
      <c r="G487" s="26" t="s">
        <v>111</v>
      </c>
      <c r="H487" s="62">
        <f>H488</f>
        <v>7355.8239999999996</v>
      </c>
      <c r="I487" s="62">
        <f t="shared" ref="I487:J487" si="165">I488</f>
        <v>5752.39</v>
      </c>
      <c r="J487" s="62">
        <f t="shared" si="165"/>
        <v>5752.39</v>
      </c>
    </row>
    <row r="488" spans="1:10" ht="108">
      <c r="A488" s="8"/>
      <c r="B488" s="12"/>
      <c r="C488" s="9" t="s">
        <v>69</v>
      </c>
      <c r="D488" s="61" t="s">
        <v>51</v>
      </c>
      <c r="E488" s="43" t="s">
        <v>341</v>
      </c>
      <c r="F488" s="8" t="s">
        <v>112</v>
      </c>
      <c r="G488" s="7" t="s">
        <v>113</v>
      </c>
      <c r="H488" s="62">
        <v>7355.8239999999996</v>
      </c>
      <c r="I488" s="62">
        <v>5752.39</v>
      </c>
      <c r="J488" s="62">
        <v>5752.39</v>
      </c>
    </row>
    <row r="489" spans="1:10" ht="36">
      <c r="A489" s="8"/>
      <c r="B489" s="12"/>
      <c r="C489" s="9" t="s">
        <v>69</v>
      </c>
      <c r="D489" s="61" t="s">
        <v>51</v>
      </c>
      <c r="E489" s="43" t="s">
        <v>343</v>
      </c>
      <c r="F489" s="25"/>
      <c r="G489" s="34" t="s">
        <v>344</v>
      </c>
      <c r="H489" s="62">
        <f>H490</f>
        <v>50640.807000000001</v>
      </c>
      <c r="I489" s="62">
        <f t="shared" ref="I489:J490" si="166">I490</f>
        <v>44388.326000000001</v>
      </c>
      <c r="J489" s="62">
        <f t="shared" si="166"/>
        <v>44388.326000000001</v>
      </c>
    </row>
    <row r="490" spans="1:10" ht="60">
      <c r="A490" s="8"/>
      <c r="B490" s="12"/>
      <c r="C490" s="9" t="s">
        <v>69</v>
      </c>
      <c r="D490" s="61" t="s">
        <v>51</v>
      </c>
      <c r="E490" s="43" t="s">
        <v>343</v>
      </c>
      <c r="F490" s="40" t="s">
        <v>110</v>
      </c>
      <c r="G490" s="26" t="s">
        <v>111</v>
      </c>
      <c r="H490" s="62">
        <f>H491</f>
        <v>50640.807000000001</v>
      </c>
      <c r="I490" s="62">
        <f t="shared" si="166"/>
        <v>44388.326000000001</v>
      </c>
      <c r="J490" s="62">
        <f t="shared" si="166"/>
        <v>44388.326000000001</v>
      </c>
    </row>
    <row r="491" spans="1:10" ht="108">
      <c r="A491" s="8"/>
      <c r="B491" s="12"/>
      <c r="C491" s="9" t="s">
        <v>69</v>
      </c>
      <c r="D491" s="61" t="s">
        <v>51</v>
      </c>
      <c r="E491" s="43" t="s">
        <v>343</v>
      </c>
      <c r="F491" s="8" t="s">
        <v>112</v>
      </c>
      <c r="G491" s="7" t="s">
        <v>113</v>
      </c>
      <c r="H491" s="62">
        <v>50640.807000000001</v>
      </c>
      <c r="I491" s="62">
        <v>44388.326000000001</v>
      </c>
      <c r="J491" s="62">
        <v>44388.326000000001</v>
      </c>
    </row>
    <row r="492" spans="1:10" ht="24">
      <c r="A492" s="8"/>
      <c r="B492" s="12"/>
      <c r="C492" s="9" t="s">
        <v>69</v>
      </c>
      <c r="D492" s="61" t="s">
        <v>51</v>
      </c>
      <c r="E492" s="43" t="s">
        <v>345</v>
      </c>
      <c r="F492" s="8"/>
      <c r="G492" s="34" t="s">
        <v>346</v>
      </c>
      <c r="H492" s="62">
        <f>H493</f>
        <v>2647.136</v>
      </c>
      <c r="I492" s="62">
        <f t="shared" ref="I492:J496" si="167">I493</f>
        <v>834.83299999999997</v>
      </c>
      <c r="J492" s="62">
        <f t="shared" si="167"/>
        <v>834.83299999999997</v>
      </c>
    </row>
    <row r="493" spans="1:10" ht="48">
      <c r="A493" s="8"/>
      <c r="B493" s="12"/>
      <c r="C493" s="9" t="s">
        <v>69</v>
      </c>
      <c r="D493" s="61" t="s">
        <v>51</v>
      </c>
      <c r="E493" s="43" t="s">
        <v>345</v>
      </c>
      <c r="F493" s="25" t="s">
        <v>55</v>
      </c>
      <c r="G493" s="26" t="s">
        <v>56</v>
      </c>
      <c r="H493" s="62">
        <f>H494</f>
        <v>2647.136</v>
      </c>
      <c r="I493" s="62">
        <f t="shared" si="167"/>
        <v>834.83299999999997</v>
      </c>
      <c r="J493" s="62">
        <f t="shared" si="167"/>
        <v>834.83299999999997</v>
      </c>
    </row>
    <row r="494" spans="1:10" ht="24">
      <c r="A494" s="8"/>
      <c r="B494" s="12"/>
      <c r="C494" s="9" t="s">
        <v>69</v>
      </c>
      <c r="D494" s="61" t="s">
        <v>51</v>
      </c>
      <c r="E494" s="43" t="s">
        <v>345</v>
      </c>
      <c r="F494" s="8" t="s">
        <v>57</v>
      </c>
      <c r="G494" s="105" t="s">
        <v>58</v>
      </c>
      <c r="H494" s="62">
        <v>2647.136</v>
      </c>
      <c r="I494" s="62">
        <v>834.83299999999997</v>
      </c>
      <c r="J494" s="62">
        <v>834.83299999999997</v>
      </c>
    </row>
    <row r="495" spans="1:10" ht="36">
      <c r="A495" s="8"/>
      <c r="B495" s="12"/>
      <c r="C495" s="9" t="s">
        <v>69</v>
      </c>
      <c r="D495" s="61" t="s">
        <v>51</v>
      </c>
      <c r="E495" s="43" t="s">
        <v>347</v>
      </c>
      <c r="F495" s="8"/>
      <c r="G495" s="34" t="s">
        <v>348</v>
      </c>
      <c r="H495" s="62">
        <f>H496</f>
        <v>5538.1719999999996</v>
      </c>
      <c r="I495" s="62">
        <f t="shared" si="167"/>
        <v>0</v>
      </c>
      <c r="J495" s="62">
        <f t="shared" si="167"/>
        <v>0</v>
      </c>
    </row>
    <row r="496" spans="1:10" ht="60">
      <c r="A496" s="8"/>
      <c r="B496" s="12"/>
      <c r="C496" s="9" t="s">
        <v>69</v>
      </c>
      <c r="D496" s="61" t="s">
        <v>51</v>
      </c>
      <c r="E496" s="43" t="s">
        <v>347</v>
      </c>
      <c r="F496" s="40" t="s">
        <v>110</v>
      </c>
      <c r="G496" s="26" t="s">
        <v>111</v>
      </c>
      <c r="H496" s="62">
        <f>H497</f>
        <v>5538.1719999999996</v>
      </c>
      <c r="I496" s="62">
        <f t="shared" si="167"/>
        <v>0</v>
      </c>
      <c r="J496" s="62">
        <f t="shared" si="167"/>
        <v>0</v>
      </c>
    </row>
    <row r="497" spans="1:10" ht="24">
      <c r="A497" s="8"/>
      <c r="B497" s="12"/>
      <c r="C497" s="9" t="s">
        <v>69</v>
      </c>
      <c r="D497" s="61" t="s">
        <v>51</v>
      </c>
      <c r="E497" s="43" t="s">
        <v>347</v>
      </c>
      <c r="F497" s="8">
        <v>612</v>
      </c>
      <c r="G497" s="7" t="s">
        <v>349</v>
      </c>
      <c r="H497" s="23">
        <v>5538.1719999999996</v>
      </c>
      <c r="I497" s="23">
        <v>0</v>
      </c>
      <c r="J497" s="23">
        <v>0</v>
      </c>
    </row>
    <row r="498" spans="1:10" ht="48">
      <c r="A498" s="8"/>
      <c r="B498" s="12"/>
      <c r="C498" s="9" t="s">
        <v>69</v>
      </c>
      <c r="D498" s="61" t="s">
        <v>51</v>
      </c>
      <c r="E498" s="63" t="s">
        <v>350</v>
      </c>
      <c r="F498" s="64"/>
      <c r="G498" s="34" t="s">
        <v>351</v>
      </c>
      <c r="H498" s="62">
        <f>H499+H502+H507+H510</f>
        <v>25754.091</v>
      </c>
      <c r="I498" s="62">
        <f t="shared" ref="I498:J498" si="168">I499+I502+I507+I510</f>
        <v>22448.699000000001</v>
      </c>
      <c r="J498" s="62">
        <f t="shared" si="168"/>
        <v>22448.699000000001</v>
      </c>
    </row>
    <row r="499" spans="1:10" ht="36">
      <c r="A499" s="8"/>
      <c r="B499" s="12"/>
      <c r="C499" s="9" t="s">
        <v>69</v>
      </c>
      <c r="D499" s="61" t="s">
        <v>51</v>
      </c>
      <c r="E499" s="63" t="s">
        <v>352</v>
      </c>
      <c r="F499" s="64"/>
      <c r="G499" s="34" t="s">
        <v>353</v>
      </c>
      <c r="H499" s="62">
        <f>H500</f>
        <v>1652.6179999999999</v>
      </c>
      <c r="I499" s="62">
        <f t="shared" ref="I499:J500" si="169">I500</f>
        <v>3047.1</v>
      </c>
      <c r="J499" s="62">
        <f t="shared" si="169"/>
        <v>3047.1</v>
      </c>
    </row>
    <row r="500" spans="1:10" ht="48">
      <c r="A500" s="8"/>
      <c r="B500" s="12"/>
      <c r="C500" s="9" t="s">
        <v>69</v>
      </c>
      <c r="D500" s="61" t="s">
        <v>51</v>
      </c>
      <c r="E500" s="63" t="s">
        <v>352</v>
      </c>
      <c r="F500" s="25" t="s">
        <v>55</v>
      </c>
      <c r="G500" s="26" t="s">
        <v>56</v>
      </c>
      <c r="H500" s="62">
        <f>H501</f>
        <v>1652.6179999999999</v>
      </c>
      <c r="I500" s="62">
        <f t="shared" si="169"/>
        <v>3047.1</v>
      </c>
      <c r="J500" s="62">
        <f t="shared" si="169"/>
        <v>3047.1</v>
      </c>
    </row>
    <row r="501" spans="1:10" ht="24">
      <c r="A501" s="8"/>
      <c r="B501" s="12"/>
      <c r="C501" s="9" t="s">
        <v>69</v>
      </c>
      <c r="D501" s="61" t="s">
        <v>51</v>
      </c>
      <c r="E501" s="63" t="s">
        <v>352</v>
      </c>
      <c r="F501" s="8" t="s">
        <v>57</v>
      </c>
      <c r="G501" s="105" t="s">
        <v>58</v>
      </c>
      <c r="H501" s="62">
        <v>1652.6179999999999</v>
      </c>
      <c r="I501" s="62">
        <v>3047.1</v>
      </c>
      <c r="J501" s="62">
        <v>3047.1</v>
      </c>
    </row>
    <row r="502" spans="1:10" ht="24">
      <c r="A502" s="8"/>
      <c r="B502" s="12"/>
      <c r="C502" s="9" t="s">
        <v>69</v>
      </c>
      <c r="D502" s="61" t="s">
        <v>51</v>
      </c>
      <c r="E502" s="63" t="s">
        <v>354</v>
      </c>
      <c r="F502" s="64"/>
      <c r="G502" s="34" t="s">
        <v>355</v>
      </c>
      <c r="H502" s="62">
        <f>H503+H505</f>
        <v>17158.391</v>
      </c>
      <c r="I502" s="62">
        <f t="shared" ref="I502:J502" si="170">I503+I505</f>
        <v>14202.699000000001</v>
      </c>
      <c r="J502" s="62">
        <f t="shared" si="170"/>
        <v>14202.699000000001</v>
      </c>
    </row>
    <row r="503" spans="1:10" ht="48">
      <c r="A503" s="8"/>
      <c r="B503" s="12"/>
      <c r="C503" s="9" t="s">
        <v>69</v>
      </c>
      <c r="D503" s="61" t="s">
        <v>51</v>
      </c>
      <c r="E503" s="63" t="s">
        <v>354</v>
      </c>
      <c r="F503" s="25" t="s">
        <v>55</v>
      </c>
      <c r="G503" s="26" t="s">
        <v>56</v>
      </c>
      <c r="H503" s="62">
        <f>H504</f>
        <v>16844.620999999999</v>
      </c>
      <c r="I503" s="62">
        <f t="shared" ref="I503:J503" si="171">I504</f>
        <v>14002.679</v>
      </c>
      <c r="J503" s="62">
        <f t="shared" si="171"/>
        <v>14002.679</v>
      </c>
    </row>
    <row r="504" spans="1:10" ht="24">
      <c r="A504" s="8"/>
      <c r="B504" s="12"/>
      <c r="C504" s="9" t="s">
        <v>69</v>
      </c>
      <c r="D504" s="61" t="s">
        <v>51</v>
      </c>
      <c r="E504" s="63" t="s">
        <v>354</v>
      </c>
      <c r="F504" s="8" t="s">
        <v>57</v>
      </c>
      <c r="G504" s="105" t="s">
        <v>58</v>
      </c>
      <c r="H504" s="62">
        <v>16844.620999999999</v>
      </c>
      <c r="I504" s="62">
        <v>14002.679</v>
      </c>
      <c r="J504" s="62">
        <v>14002.679</v>
      </c>
    </row>
    <row r="505" spans="1:10" ht="60">
      <c r="A505" s="8"/>
      <c r="B505" s="12"/>
      <c r="C505" s="9" t="s">
        <v>69</v>
      </c>
      <c r="D505" s="61" t="s">
        <v>51</v>
      </c>
      <c r="E505" s="63" t="s">
        <v>354</v>
      </c>
      <c r="F505" s="8">
        <v>600</v>
      </c>
      <c r="G505" s="26" t="s">
        <v>111</v>
      </c>
      <c r="H505" s="62">
        <f>H506</f>
        <v>313.77</v>
      </c>
      <c r="I505" s="62">
        <f t="shared" ref="I505:J505" si="172">I506</f>
        <v>200.02</v>
      </c>
      <c r="J505" s="62">
        <f t="shared" si="172"/>
        <v>200.02</v>
      </c>
    </row>
    <row r="506" spans="1:10" ht="108">
      <c r="A506" s="8"/>
      <c r="B506" s="12"/>
      <c r="C506" s="9" t="s">
        <v>69</v>
      </c>
      <c r="D506" s="61" t="s">
        <v>51</v>
      </c>
      <c r="E506" s="63" t="s">
        <v>354</v>
      </c>
      <c r="F506" s="8">
        <v>611</v>
      </c>
      <c r="G506" s="7" t="s">
        <v>113</v>
      </c>
      <c r="H506" s="62">
        <v>313.77</v>
      </c>
      <c r="I506" s="62">
        <v>200.02</v>
      </c>
      <c r="J506" s="62">
        <v>200.02</v>
      </c>
    </row>
    <row r="507" spans="1:10" ht="48">
      <c r="A507" s="8"/>
      <c r="B507" s="12"/>
      <c r="C507" s="9" t="s">
        <v>69</v>
      </c>
      <c r="D507" s="61" t="s">
        <v>51</v>
      </c>
      <c r="E507" s="63" t="s">
        <v>356</v>
      </c>
      <c r="F507" s="64"/>
      <c r="G507" s="34" t="s">
        <v>357</v>
      </c>
      <c r="H507" s="62">
        <f>H508</f>
        <v>6293.1819999999998</v>
      </c>
      <c r="I507" s="62">
        <f t="shared" ref="I507:J508" si="173">I508</f>
        <v>4899</v>
      </c>
      <c r="J507" s="62">
        <f t="shared" si="173"/>
        <v>4899</v>
      </c>
    </row>
    <row r="508" spans="1:10" ht="48">
      <c r="A508" s="8"/>
      <c r="B508" s="12"/>
      <c r="C508" s="9" t="s">
        <v>69</v>
      </c>
      <c r="D508" s="61" t="s">
        <v>51</v>
      </c>
      <c r="E508" s="63" t="s">
        <v>356</v>
      </c>
      <c r="F508" s="25" t="s">
        <v>55</v>
      </c>
      <c r="G508" s="26" t="s">
        <v>56</v>
      </c>
      <c r="H508" s="62">
        <f>H509</f>
        <v>6293.1819999999998</v>
      </c>
      <c r="I508" s="62">
        <f t="shared" si="173"/>
        <v>4899</v>
      </c>
      <c r="J508" s="62">
        <f t="shared" si="173"/>
        <v>4899</v>
      </c>
    </row>
    <row r="509" spans="1:10" ht="24">
      <c r="A509" s="8"/>
      <c r="B509" s="12"/>
      <c r="C509" s="9" t="s">
        <v>69</v>
      </c>
      <c r="D509" s="61" t="s">
        <v>51</v>
      </c>
      <c r="E509" s="63" t="s">
        <v>356</v>
      </c>
      <c r="F509" s="8" t="s">
        <v>57</v>
      </c>
      <c r="G509" s="105" t="s">
        <v>58</v>
      </c>
      <c r="H509" s="62">
        <v>6293.1819999999998</v>
      </c>
      <c r="I509" s="62">
        <v>4899</v>
      </c>
      <c r="J509" s="62">
        <v>4899</v>
      </c>
    </row>
    <row r="510" spans="1:10" ht="36">
      <c r="A510" s="8"/>
      <c r="B510" s="12"/>
      <c r="C510" s="9" t="s">
        <v>69</v>
      </c>
      <c r="D510" s="61" t="s">
        <v>51</v>
      </c>
      <c r="E510" s="63" t="s">
        <v>358</v>
      </c>
      <c r="F510" s="64"/>
      <c r="G510" s="34" t="s">
        <v>359</v>
      </c>
      <c r="H510" s="62">
        <f>H511+H513</f>
        <v>649.9</v>
      </c>
      <c r="I510" s="62">
        <f t="shared" ref="I510:J510" si="174">I511+I513</f>
        <v>299.89999999999998</v>
      </c>
      <c r="J510" s="62">
        <f t="shared" si="174"/>
        <v>299.89999999999998</v>
      </c>
    </row>
    <row r="511" spans="1:10" ht="48">
      <c r="A511" s="8"/>
      <c r="B511" s="12"/>
      <c r="C511" s="9" t="s">
        <v>69</v>
      </c>
      <c r="D511" s="61" t="s">
        <v>51</v>
      </c>
      <c r="E511" s="63" t="s">
        <v>358</v>
      </c>
      <c r="F511" s="25" t="s">
        <v>55</v>
      </c>
      <c r="G511" s="26" t="s">
        <v>56</v>
      </c>
      <c r="H511" s="62">
        <f>H512</f>
        <v>419.9</v>
      </c>
      <c r="I511" s="62">
        <f t="shared" ref="I511:J511" si="175">I512</f>
        <v>69.900000000000006</v>
      </c>
      <c r="J511" s="62">
        <f t="shared" si="175"/>
        <v>69.900000000000006</v>
      </c>
    </row>
    <row r="512" spans="1:10" ht="24">
      <c r="A512" s="8"/>
      <c r="B512" s="12"/>
      <c r="C512" s="9" t="s">
        <v>69</v>
      </c>
      <c r="D512" s="61" t="s">
        <v>51</v>
      </c>
      <c r="E512" s="63" t="s">
        <v>358</v>
      </c>
      <c r="F512" s="8" t="s">
        <v>57</v>
      </c>
      <c r="G512" s="105" t="s">
        <v>58</v>
      </c>
      <c r="H512" s="62">
        <v>419.9</v>
      </c>
      <c r="I512" s="62">
        <v>69.900000000000006</v>
      </c>
      <c r="J512" s="62">
        <v>69.900000000000006</v>
      </c>
    </row>
    <row r="513" spans="1:10" ht="60">
      <c r="A513" s="8"/>
      <c r="B513" s="12"/>
      <c r="C513" s="9" t="s">
        <v>69</v>
      </c>
      <c r="D513" s="61" t="s">
        <v>51</v>
      </c>
      <c r="E513" s="63" t="s">
        <v>358</v>
      </c>
      <c r="F513" s="8">
        <v>600</v>
      </c>
      <c r="G513" s="26" t="s">
        <v>111</v>
      </c>
      <c r="H513" s="62">
        <f>H514</f>
        <v>230</v>
      </c>
      <c r="I513" s="62">
        <f t="shared" ref="I513:J513" si="176">I514</f>
        <v>230</v>
      </c>
      <c r="J513" s="62">
        <f t="shared" si="176"/>
        <v>230</v>
      </c>
    </row>
    <row r="514" spans="1:10" ht="108">
      <c r="A514" s="8"/>
      <c r="B514" s="12"/>
      <c r="C514" s="9" t="s">
        <v>69</v>
      </c>
      <c r="D514" s="61" t="s">
        <v>51</v>
      </c>
      <c r="E514" s="63" t="s">
        <v>358</v>
      </c>
      <c r="F514" s="8">
        <v>611</v>
      </c>
      <c r="G514" s="7" t="s">
        <v>113</v>
      </c>
      <c r="H514" s="62">
        <v>230</v>
      </c>
      <c r="I514" s="62">
        <v>230</v>
      </c>
      <c r="J514" s="62">
        <v>230</v>
      </c>
    </row>
    <row r="515" spans="1:10" ht="84">
      <c r="A515" s="8"/>
      <c r="B515" s="12"/>
      <c r="C515" s="9" t="s">
        <v>69</v>
      </c>
      <c r="D515" s="61" t="s">
        <v>51</v>
      </c>
      <c r="E515" s="63" t="s">
        <v>360</v>
      </c>
      <c r="F515" s="64"/>
      <c r="G515" s="34" t="s">
        <v>361</v>
      </c>
      <c r="H515" s="62">
        <f>H516</f>
        <v>59559.642999999996</v>
      </c>
      <c r="I515" s="62">
        <f t="shared" ref="I515:J515" si="177">I516</f>
        <v>42687.322</v>
      </c>
      <c r="J515" s="62">
        <f t="shared" si="177"/>
        <v>42687.322</v>
      </c>
    </row>
    <row r="516" spans="1:10" ht="48">
      <c r="A516" s="8"/>
      <c r="B516" s="12"/>
      <c r="C516" s="9" t="s">
        <v>69</v>
      </c>
      <c r="D516" s="61" t="s">
        <v>51</v>
      </c>
      <c r="E516" s="63" t="s">
        <v>362</v>
      </c>
      <c r="F516" s="64"/>
      <c r="G516" s="34" t="s">
        <v>363</v>
      </c>
      <c r="H516" s="62">
        <f>H517+H521+H523</f>
        <v>59559.642999999996</v>
      </c>
      <c r="I516" s="62">
        <f t="shared" ref="I516:J516" si="178">I517+I521+I523</f>
        <v>42687.322</v>
      </c>
      <c r="J516" s="62">
        <f t="shared" si="178"/>
        <v>42687.322</v>
      </c>
    </row>
    <row r="517" spans="1:10" ht="48">
      <c r="A517" s="8"/>
      <c r="B517" s="12"/>
      <c r="C517" s="9" t="s">
        <v>69</v>
      </c>
      <c r="D517" s="61" t="s">
        <v>51</v>
      </c>
      <c r="E517" s="63" t="s">
        <v>362</v>
      </c>
      <c r="F517" s="25" t="s">
        <v>55</v>
      </c>
      <c r="G517" s="26" t="s">
        <v>56</v>
      </c>
      <c r="H517" s="62">
        <f>H519+H520+H518</f>
        <v>40963.925999999999</v>
      </c>
      <c r="I517" s="62">
        <f t="shared" ref="I517:J517" si="179">I519+I520+I518</f>
        <v>24410.322</v>
      </c>
      <c r="J517" s="62">
        <f t="shared" si="179"/>
        <v>24410.322</v>
      </c>
    </row>
    <row r="518" spans="1:10" ht="48">
      <c r="A518" s="8"/>
      <c r="B518" s="12"/>
      <c r="C518" s="9" t="s">
        <v>69</v>
      </c>
      <c r="D518" s="61" t="s">
        <v>51</v>
      </c>
      <c r="E518" s="63" t="s">
        <v>362</v>
      </c>
      <c r="F518" s="8">
        <v>243</v>
      </c>
      <c r="G518" s="7" t="s">
        <v>298</v>
      </c>
      <c r="H518" s="56">
        <v>2883.5970000000002</v>
      </c>
      <c r="I518" s="57">
        <v>0</v>
      </c>
      <c r="J518" s="57">
        <v>0</v>
      </c>
    </row>
    <row r="519" spans="1:10" ht="24">
      <c r="A519" s="8"/>
      <c r="B519" s="12"/>
      <c r="C519" s="9" t="s">
        <v>69</v>
      </c>
      <c r="D519" s="61" t="s">
        <v>51</v>
      </c>
      <c r="E519" s="63" t="s">
        <v>362</v>
      </c>
      <c r="F519" s="8" t="s">
        <v>57</v>
      </c>
      <c r="G519" s="105" t="s">
        <v>58</v>
      </c>
      <c r="H519" s="62">
        <v>16484.289000000001</v>
      </c>
      <c r="I519" s="62">
        <v>14296.659</v>
      </c>
      <c r="J519" s="62">
        <v>14296.659</v>
      </c>
    </row>
    <row r="520" spans="1:10" ht="24">
      <c r="A520" s="8"/>
      <c r="B520" s="12"/>
      <c r="C520" s="9" t="s">
        <v>69</v>
      </c>
      <c r="D520" s="61" t="s">
        <v>51</v>
      </c>
      <c r="E520" s="63" t="s">
        <v>362</v>
      </c>
      <c r="F520" s="8">
        <v>247</v>
      </c>
      <c r="G520" s="7" t="s">
        <v>97</v>
      </c>
      <c r="H520" s="62">
        <v>21596.04</v>
      </c>
      <c r="I520" s="62">
        <v>10113.663</v>
      </c>
      <c r="J520" s="62">
        <v>10113.663</v>
      </c>
    </row>
    <row r="521" spans="1:10" ht="60">
      <c r="A521" s="8"/>
      <c r="B521" s="12"/>
      <c r="C521" s="9" t="s">
        <v>69</v>
      </c>
      <c r="D521" s="61" t="s">
        <v>51</v>
      </c>
      <c r="E521" s="63" t="s">
        <v>362</v>
      </c>
      <c r="F521" s="8">
        <v>600</v>
      </c>
      <c r="G521" s="26" t="s">
        <v>111</v>
      </c>
      <c r="H521" s="62">
        <f>H522</f>
        <v>18579.784</v>
      </c>
      <c r="I521" s="62">
        <f t="shared" ref="I521:J521" si="180">I522</f>
        <v>18277</v>
      </c>
      <c r="J521" s="62">
        <f t="shared" si="180"/>
        <v>18277</v>
      </c>
    </row>
    <row r="522" spans="1:10" ht="108">
      <c r="A522" s="8"/>
      <c r="B522" s="12"/>
      <c r="C522" s="9" t="s">
        <v>69</v>
      </c>
      <c r="D522" s="61" t="s">
        <v>51</v>
      </c>
      <c r="E522" s="63" t="s">
        <v>362</v>
      </c>
      <c r="F522" s="8">
        <v>611</v>
      </c>
      <c r="G522" s="7" t="s">
        <v>113</v>
      </c>
      <c r="H522" s="62">
        <v>18579.784</v>
      </c>
      <c r="I522" s="62">
        <v>18277</v>
      </c>
      <c r="J522" s="62">
        <v>18277</v>
      </c>
    </row>
    <row r="523" spans="1:10" ht="24">
      <c r="A523" s="8"/>
      <c r="B523" s="12"/>
      <c r="C523" s="9" t="s">
        <v>69</v>
      </c>
      <c r="D523" s="61" t="s">
        <v>51</v>
      </c>
      <c r="E523" s="63" t="s">
        <v>362</v>
      </c>
      <c r="F523" s="25" t="s">
        <v>98</v>
      </c>
      <c r="G523" s="26" t="s">
        <v>84</v>
      </c>
      <c r="H523" s="62">
        <f>H524</f>
        <v>15.933</v>
      </c>
      <c r="I523" s="62">
        <f t="shared" ref="I523:J523" si="181">I524</f>
        <v>0</v>
      </c>
      <c r="J523" s="62">
        <f t="shared" si="181"/>
        <v>0</v>
      </c>
    </row>
    <row r="524" spans="1:10" ht="60">
      <c r="A524" s="8"/>
      <c r="B524" s="12"/>
      <c r="C524" s="9" t="s">
        <v>69</v>
      </c>
      <c r="D524" s="61" t="s">
        <v>51</v>
      </c>
      <c r="E524" s="63" t="s">
        <v>362</v>
      </c>
      <c r="F524" s="8">
        <v>831</v>
      </c>
      <c r="G524" s="7" t="s">
        <v>103</v>
      </c>
      <c r="H524" s="62">
        <v>15.933</v>
      </c>
      <c r="I524" s="62">
        <v>0</v>
      </c>
      <c r="J524" s="62">
        <v>0</v>
      </c>
    </row>
    <row r="525" spans="1:10" ht="60">
      <c r="A525" s="8"/>
      <c r="B525" s="12"/>
      <c r="C525" s="9" t="s">
        <v>69</v>
      </c>
      <c r="D525" s="61" t="s">
        <v>51</v>
      </c>
      <c r="E525" s="63" t="s">
        <v>364</v>
      </c>
      <c r="F525" s="64"/>
      <c r="G525" s="34" t="s">
        <v>365</v>
      </c>
      <c r="H525" s="62">
        <f>H526+H542</f>
        <v>54483.256999999998</v>
      </c>
      <c r="I525" s="62">
        <f t="shared" ref="I525:J525" si="182">I526+I542</f>
        <v>8703.7389999999996</v>
      </c>
      <c r="J525" s="62">
        <f t="shared" si="182"/>
        <v>8703.7389999999996</v>
      </c>
    </row>
    <row r="526" spans="1:10" ht="48">
      <c r="A526" s="8"/>
      <c r="B526" s="12"/>
      <c r="C526" s="9" t="s">
        <v>69</v>
      </c>
      <c r="D526" s="61" t="s">
        <v>51</v>
      </c>
      <c r="E526" s="63" t="s">
        <v>366</v>
      </c>
      <c r="F526" s="64"/>
      <c r="G526" s="34" t="s">
        <v>367</v>
      </c>
      <c r="H526" s="62">
        <f>H527+H530+H533+H536+H539</f>
        <v>20987.117999999999</v>
      </c>
      <c r="I526" s="62">
        <f t="shared" ref="I526:J526" si="183">I527+I530+I533+I536+I539</f>
        <v>8703.7389999999996</v>
      </c>
      <c r="J526" s="62">
        <f t="shared" si="183"/>
        <v>8703.7389999999996</v>
      </c>
    </row>
    <row r="527" spans="1:10" ht="36">
      <c r="A527" s="8"/>
      <c r="B527" s="12"/>
      <c r="C527" s="9" t="s">
        <v>69</v>
      </c>
      <c r="D527" s="61" t="s">
        <v>51</v>
      </c>
      <c r="E527" s="63" t="s">
        <v>368</v>
      </c>
      <c r="F527" s="64"/>
      <c r="G527" s="34" t="s">
        <v>369</v>
      </c>
      <c r="H527" s="62">
        <f>H528</f>
        <v>2086.85</v>
      </c>
      <c r="I527" s="62">
        <f t="shared" ref="I527:J528" si="184">I528</f>
        <v>1634.85</v>
      </c>
      <c r="J527" s="62">
        <f t="shared" si="184"/>
        <v>1634.85</v>
      </c>
    </row>
    <row r="528" spans="1:10" ht="48">
      <c r="A528" s="8"/>
      <c r="B528" s="12"/>
      <c r="C528" s="9" t="s">
        <v>69</v>
      </c>
      <c r="D528" s="61" t="s">
        <v>51</v>
      </c>
      <c r="E528" s="63" t="s">
        <v>368</v>
      </c>
      <c r="F528" s="25" t="s">
        <v>55</v>
      </c>
      <c r="G528" s="26" t="s">
        <v>56</v>
      </c>
      <c r="H528" s="62">
        <f>H529</f>
        <v>2086.85</v>
      </c>
      <c r="I528" s="62">
        <f t="shared" si="184"/>
        <v>1634.85</v>
      </c>
      <c r="J528" s="62">
        <f t="shared" si="184"/>
        <v>1634.85</v>
      </c>
    </row>
    <row r="529" spans="1:10" ht="24">
      <c r="A529" s="8"/>
      <c r="B529" s="12"/>
      <c r="C529" s="9" t="s">
        <v>69</v>
      </c>
      <c r="D529" s="61" t="s">
        <v>51</v>
      </c>
      <c r="E529" s="63" t="s">
        <v>368</v>
      </c>
      <c r="F529" s="8" t="s">
        <v>57</v>
      </c>
      <c r="G529" s="105" t="s">
        <v>58</v>
      </c>
      <c r="H529" s="62">
        <v>2086.85</v>
      </c>
      <c r="I529" s="62">
        <v>1634.85</v>
      </c>
      <c r="J529" s="62">
        <v>1634.85</v>
      </c>
    </row>
    <row r="530" spans="1:10" ht="60">
      <c r="A530" s="8"/>
      <c r="B530" s="12"/>
      <c r="C530" s="9" t="s">
        <v>69</v>
      </c>
      <c r="D530" s="61" t="s">
        <v>51</v>
      </c>
      <c r="E530" s="63" t="s">
        <v>370</v>
      </c>
      <c r="F530" s="64"/>
      <c r="G530" s="34" t="s">
        <v>371</v>
      </c>
      <c r="H530" s="62">
        <f>H531</f>
        <v>9561.5460000000003</v>
      </c>
      <c r="I530" s="62">
        <f t="shared" ref="I530:J531" si="185">I531</f>
        <v>0</v>
      </c>
      <c r="J530" s="62">
        <f t="shared" si="185"/>
        <v>0</v>
      </c>
    </row>
    <row r="531" spans="1:10" ht="48">
      <c r="A531" s="8"/>
      <c r="B531" s="12"/>
      <c r="C531" s="9" t="s">
        <v>69</v>
      </c>
      <c r="D531" s="61" t="s">
        <v>51</v>
      </c>
      <c r="E531" s="63" t="s">
        <v>370</v>
      </c>
      <c r="F531" s="25" t="s">
        <v>55</v>
      </c>
      <c r="G531" s="26" t="s">
        <v>56</v>
      </c>
      <c r="H531" s="62">
        <f>H532</f>
        <v>9561.5460000000003</v>
      </c>
      <c r="I531" s="62">
        <f t="shared" si="185"/>
        <v>0</v>
      </c>
      <c r="J531" s="62">
        <f t="shared" si="185"/>
        <v>0</v>
      </c>
    </row>
    <row r="532" spans="1:10" ht="24">
      <c r="A532" s="8"/>
      <c r="B532" s="12"/>
      <c r="C532" s="9" t="s">
        <v>69</v>
      </c>
      <c r="D532" s="61" t="s">
        <v>51</v>
      </c>
      <c r="E532" s="63" t="s">
        <v>370</v>
      </c>
      <c r="F532" s="8" t="s">
        <v>57</v>
      </c>
      <c r="G532" s="105" t="s">
        <v>58</v>
      </c>
      <c r="H532" s="62">
        <v>9561.5460000000003</v>
      </c>
      <c r="I532" s="62">
        <v>0</v>
      </c>
      <c r="J532" s="62">
        <v>0</v>
      </c>
    </row>
    <row r="533" spans="1:10" ht="36">
      <c r="A533" s="8"/>
      <c r="B533" s="12"/>
      <c r="C533" s="9" t="s">
        <v>69</v>
      </c>
      <c r="D533" s="61" t="s">
        <v>51</v>
      </c>
      <c r="E533" s="63" t="s">
        <v>372</v>
      </c>
      <c r="F533" s="64"/>
      <c r="G533" s="105" t="s">
        <v>373</v>
      </c>
      <c r="H533" s="62">
        <f>H534</f>
        <v>6998.2</v>
      </c>
      <c r="I533" s="62">
        <f t="shared" ref="I533:J534" si="186">I534</f>
        <v>6998.2</v>
      </c>
      <c r="J533" s="62">
        <f t="shared" si="186"/>
        <v>6998.2</v>
      </c>
    </row>
    <row r="534" spans="1:10" ht="48">
      <c r="A534" s="8"/>
      <c r="B534" s="12"/>
      <c r="C534" s="9" t="s">
        <v>69</v>
      </c>
      <c r="D534" s="61" t="s">
        <v>51</v>
      </c>
      <c r="E534" s="63" t="s">
        <v>372</v>
      </c>
      <c r="F534" s="25" t="s">
        <v>55</v>
      </c>
      <c r="G534" s="26" t="s">
        <v>56</v>
      </c>
      <c r="H534" s="62">
        <f>H535</f>
        <v>6998.2</v>
      </c>
      <c r="I534" s="62">
        <f t="shared" si="186"/>
        <v>6998.2</v>
      </c>
      <c r="J534" s="62">
        <f t="shared" si="186"/>
        <v>6998.2</v>
      </c>
    </row>
    <row r="535" spans="1:10" ht="24">
      <c r="A535" s="8"/>
      <c r="B535" s="12"/>
      <c r="C535" s="9" t="s">
        <v>69</v>
      </c>
      <c r="D535" s="61" t="s">
        <v>51</v>
      </c>
      <c r="E535" s="63" t="s">
        <v>372</v>
      </c>
      <c r="F535" s="8" t="s">
        <v>57</v>
      </c>
      <c r="G535" s="105" t="s">
        <v>58</v>
      </c>
      <c r="H535" s="62">
        <v>6998.2</v>
      </c>
      <c r="I535" s="62">
        <v>6998.2</v>
      </c>
      <c r="J535" s="62">
        <v>6998.2</v>
      </c>
    </row>
    <row r="536" spans="1:10" ht="60">
      <c r="A536" s="8"/>
      <c r="B536" s="12"/>
      <c r="C536" s="9" t="s">
        <v>69</v>
      </c>
      <c r="D536" s="61" t="s">
        <v>51</v>
      </c>
      <c r="E536" s="63" t="s">
        <v>374</v>
      </c>
      <c r="F536" s="64"/>
      <c r="G536" s="105" t="s">
        <v>375</v>
      </c>
      <c r="H536" s="62">
        <f>H537</f>
        <v>70.688999999999993</v>
      </c>
      <c r="I536" s="62">
        <f t="shared" ref="I536:J537" si="187">I537</f>
        <v>70.688999999999993</v>
      </c>
      <c r="J536" s="62">
        <f t="shared" si="187"/>
        <v>70.688999999999993</v>
      </c>
    </row>
    <row r="537" spans="1:10" ht="48">
      <c r="A537" s="8"/>
      <c r="B537" s="12"/>
      <c r="C537" s="9" t="s">
        <v>69</v>
      </c>
      <c r="D537" s="61" t="s">
        <v>51</v>
      </c>
      <c r="E537" s="63" t="s">
        <v>374</v>
      </c>
      <c r="F537" s="25" t="s">
        <v>55</v>
      </c>
      <c r="G537" s="26" t="s">
        <v>56</v>
      </c>
      <c r="H537" s="62">
        <f>H538</f>
        <v>70.688999999999993</v>
      </c>
      <c r="I537" s="62">
        <f t="shared" si="187"/>
        <v>70.688999999999993</v>
      </c>
      <c r="J537" s="62">
        <f t="shared" si="187"/>
        <v>70.688999999999993</v>
      </c>
    </row>
    <row r="538" spans="1:10" ht="24">
      <c r="A538" s="8"/>
      <c r="B538" s="12"/>
      <c r="C538" s="9" t="s">
        <v>69</v>
      </c>
      <c r="D538" s="61" t="s">
        <v>51</v>
      </c>
      <c r="E538" s="63" t="s">
        <v>374</v>
      </c>
      <c r="F538" s="8" t="s">
        <v>57</v>
      </c>
      <c r="G538" s="105" t="s">
        <v>58</v>
      </c>
      <c r="H538" s="62">
        <v>70.688999999999993</v>
      </c>
      <c r="I538" s="62">
        <v>70.688999999999993</v>
      </c>
      <c r="J538" s="62">
        <v>70.688999999999993</v>
      </c>
    </row>
    <row r="539" spans="1:10" ht="60">
      <c r="A539" s="8"/>
      <c r="B539" s="12"/>
      <c r="C539" s="9" t="s">
        <v>69</v>
      </c>
      <c r="D539" s="61" t="s">
        <v>51</v>
      </c>
      <c r="E539" s="63" t="s">
        <v>376</v>
      </c>
      <c r="F539" s="64"/>
      <c r="G539" s="105" t="s">
        <v>377</v>
      </c>
      <c r="H539" s="62">
        <f>H540</f>
        <v>2269.8330000000001</v>
      </c>
      <c r="I539" s="62">
        <f t="shared" ref="I539:J540" si="188">I540</f>
        <v>0</v>
      </c>
      <c r="J539" s="62">
        <f t="shared" si="188"/>
        <v>0</v>
      </c>
    </row>
    <row r="540" spans="1:10" ht="48">
      <c r="A540" s="8"/>
      <c r="B540" s="12"/>
      <c r="C540" s="9" t="s">
        <v>69</v>
      </c>
      <c r="D540" s="61" t="s">
        <v>51</v>
      </c>
      <c r="E540" s="63" t="s">
        <v>376</v>
      </c>
      <c r="F540" s="25" t="s">
        <v>55</v>
      </c>
      <c r="G540" s="26" t="s">
        <v>56</v>
      </c>
      <c r="H540" s="62">
        <f>H541</f>
        <v>2269.8330000000001</v>
      </c>
      <c r="I540" s="62">
        <f t="shared" si="188"/>
        <v>0</v>
      </c>
      <c r="J540" s="62">
        <f t="shared" si="188"/>
        <v>0</v>
      </c>
    </row>
    <row r="541" spans="1:10" ht="24">
      <c r="A541" s="8"/>
      <c r="B541" s="12"/>
      <c r="C541" s="9" t="s">
        <v>69</v>
      </c>
      <c r="D541" s="61" t="s">
        <v>51</v>
      </c>
      <c r="E541" s="63" t="s">
        <v>376</v>
      </c>
      <c r="F541" s="8" t="s">
        <v>57</v>
      </c>
      <c r="G541" s="105" t="s">
        <v>58</v>
      </c>
      <c r="H541" s="62">
        <v>2269.8330000000001</v>
      </c>
      <c r="I541" s="62">
        <v>0</v>
      </c>
      <c r="J541" s="62">
        <v>0</v>
      </c>
    </row>
    <row r="542" spans="1:10" ht="60">
      <c r="A542" s="8"/>
      <c r="B542" s="12"/>
      <c r="C542" s="9" t="s">
        <v>69</v>
      </c>
      <c r="D542" s="61" t="s">
        <v>51</v>
      </c>
      <c r="E542" s="65" t="s">
        <v>378</v>
      </c>
      <c r="F542" s="64"/>
      <c r="G542" s="34" t="s">
        <v>379</v>
      </c>
      <c r="H542" s="62">
        <f>H543+H546</f>
        <v>33496.138999999996</v>
      </c>
      <c r="I542" s="62">
        <f t="shared" ref="I542:J542" si="189">I543+I546</f>
        <v>0</v>
      </c>
      <c r="J542" s="62">
        <f t="shared" si="189"/>
        <v>0</v>
      </c>
    </row>
    <row r="543" spans="1:10" ht="36">
      <c r="A543" s="8"/>
      <c r="B543" s="12"/>
      <c r="C543" s="9" t="s">
        <v>69</v>
      </c>
      <c r="D543" s="61" t="s">
        <v>51</v>
      </c>
      <c r="E543" s="65" t="s">
        <v>380</v>
      </c>
      <c r="F543" s="64"/>
      <c r="G543" s="34" t="s">
        <v>381</v>
      </c>
      <c r="H543" s="62">
        <f>H544</f>
        <v>11615.050999999999</v>
      </c>
      <c r="I543" s="62">
        <f t="shared" ref="I543:J544" si="190">I544</f>
        <v>0</v>
      </c>
      <c r="J543" s="62">
        <f t="shared" si="190"/>
        <v>0</v>
      </c>
    </row>
    <row r="544" spans="1:10" ht="48">
      <c r="A544" s="8"/>
      <c r="B544" s="12"/>
      <c r="C544" s="9" t="s">
        <v>69</v>
      </c>
      <c r="D544" s="61" t="s">
        <v>51</v>
      </c>
      <c r="E544" s="65" t="s">
        <v>380</v>
      </c>
      <c r="F544" s="25" t="s">
        <v>55</v>
      </c>
      <c r="G544" s="26" t="s">
        <v>56</v>
      </c>
      <c r="H544" s="62">
        <f>H545</f>
        <v>11615.050999999999</v>
      </c>
      <c r="I544" s="62">
        <f t="shared" si="190"/>
        <v>0</v>
      </c>
      <c r="J544" s="62">
        <f t="shared" si="190"/>
        <v>0</v>
      </c>
    </row>
    <row r="545" spans="1:12" ht="24">
      <c r="A545" s="8"/>
      <c r="B545" s="12"/>
      <c r="C545" s="9" t="s">
        <v>69</v>
      </c>
      <c r="D545" s="61" t="s">
        <v>51</v>
      </c>
      <c r="E545" s="65" t="s">
        <v>380</v>
      </c>
      <c r="F545" s="8" t="s">
        <v>57</v>
      </c>
      <c r="G545" s="105" t="s">
        <v>58</v>
      </c>
      <c r="H545" s="62">
        <v>11615.050999999999</v>
      </c>
      <c r="I545" s="62">
        <v>0</v>
      </c>
      <c r="J545" s="62">
        <v>0</v>
      </c>
    </row>
    <row r="546" spans="1:12" ht="60">
      <c r="A546" s="8"/>
      <c r="B546" s="12"/>
      <c r="C546" s="9" t="s">
        <v>69</v>
      </c>
      <c r="D546" s="61" t="s">
        <v>51</v>
      </c>
      <c r="E546" s="65" t="s">
        <v>382</v>
      </c>
      <c r="F546" s="104"/>
      <c r="G546" s="7" t="s">
        <v>383</v>
      </c>
      <c r="H546" s="62">
        <f>H547</f>
        <v>21881.088</v>
      </c>
      <c r="I546" s="62">
        <f t="shared" ref="I546:J547" si="191">I547</f>
        <v>0</v>
      </c>
      <c r="J546" s="62">
        <f t="shared" si="191"/>
        <v>0</v>
      </c>
    </row>
    <row r="547" spans="1:12" ht="48">
      <c r="A547" s="8"/>
      <c r="B547" s="12"/>
      <c r="C547" s="9" t="s">
        <v>69</v>
      </c>
      <c r="D547" s="61" t="s">
        <v>51</v>
      </c>
      <c r="E547" s="65" t="s">
        <v>382</v>
      </c>
      <c r="F547" s="25" t="s">
        <v>55</v>
      </c>
      <c r="G547" s="26" t="s">
        <v>56</v>
      </c>
      <c r="H547" s="62">
        <f>H548</f>
        <v>21881.088</v>
      </c>
      <c r="I547" s="62">
        <f t="shared" si="191"/>
        <v>0</v>
      </c>
      <c r="J547" s="62">
        <f t="shared" si="191"/>
        <v>0</v>
      </c>
    </row>
    <row r="548" spans="1:12" ht="24">
      <c r="A548" s="8"/>
      <c r="B548" s="12"/>
      <c r="C548" s="9" t="s">
        <v>69</v>
      </c>
      <c r="D548" s="61" t="s">
        <v>51</v>
      </c>
      <c r="E548" s="65" t="s">
        <v>382</v>
      </c>
      <c r="F548" s="8" t="s">
        <v>57</v>
      </c>
      <c r="G548" s="105" t="s">
        <v>58</v>
      </c>
      <c r="H548" s="62">
        <v>21881.088</v>
      </c>
      <c r="I548" s="62">
        <v>0</v>
      </c>
      <c r="J548" s="62">
        <v>0</v>
      </c>
    </row>
    <row r="549" spans="1:12" ht="24">
      <c r="A549" s="8"/>
      <c r="B549" s="12"/>
      <c r="C549" s="9" t="s">
        <v>69</v>
      </c>
      <c r="D549" s="61" t="s">
        <v>51</v>
      </c>
      <c r="E549" s="30" t="s">
        <v>126</v>
      </c>
      <c r="F549" s="64"/>
      <c r="G549" s="34" t="s">
        <v>33</v>
      </c>
      <c r="H549" s="62">
        <f>H550</f>
        <v>52379.057000000001</v>
      </c>
      <c r="I549" s="62">
        <f t="shared" ref="I549:J550" si="192">I550</f>
        <v>0</v>
      </c>
      <c r="J549" s="62">
        <f t="shared" si="192"/>
        <v>0</v>
      </c>
    </row>
    <row r="550" spans="1:12" ht="36">
      <c r="A550" s="8"/>
      <c r="B550" s="12"/>
      <c r="C550" s="9" t="s">
        <v>69</v>
      </c>
      <c r="D550" s="61" t="s">
        <v>51</v>
      </c>
      <c r="E550" s="63" t="s">
        <v>127</v>
      </c>
      <c r="F550" s="64"/>
      <c r="G550" s="34" t="s">
        <v>35</v>
      </c>
      <c r="H550" s="62">
        <f>H551+H564</f>
        <v>52379.057000000001</v>
      </c>
      <c r="I550" s="62">
        <f t="shared" si="192"/>
        <v>0</v>
      </c>
      <c r="J550" s="62">
        <f t="shared" si="192"/>
        <v>0</v>
      </c>
    </row>
    <row r="551" spans="1:12" ht="36">
      <c r="A551" s="8"/>
      <c r="B551" s="12"/>
      <c r="C551" s="9" t="s">
        <v>69</v>
      </c>
      <c r="D551" s="61" t="s">
        <v>51</v>
      </c>
      <c r="E551" s="63" t="s">
        <v>384</v>
      </c>
      <c r="F551" s="64"/>
      <c r="G551" s="34" t="s">
        <v>92</v>
      </c>
      <c r="H551" s="62">
        <f>H552+H555+H560+H558</f>
        <v>39992.106999999996</v>
      </c>
      <c r="I551" s="62">
        <f t="shared" ref="I551:J551" si="193">I552+I555+I560+I558</f>
        <v>0</v>
      </c>
      <c r="J551" s="62">
        <f t="shared" si="193"/>
        <v>0</v>
      </c>
    </row>
    <row r="552" spans="1:12" ht="120">
      <c r="A552" s="8"/>
      <c r="B552" s="12"/>
      <c r="C552" s="9" t="s">
        <v>69</v>
      </c>
      <c r="D552" s="61" t="s">
        <v>51</v>
      </c>
      <c r="E552" s="63" t="s">
        <v>384</v>
      </c>
      <c r="F552" s="25" t="s">
        <v>38</v>
      </c>
      <c r="G552" s="26" t="s">
        <v>39</v>
      </c>
      <c r="H552" s="62">
        <f>H553+H554</f>
        <v>25974.988000000001</v>
      </c>
      <c r="I552" s="62">
        <f t="shared" ref="I552:L552" si="194">I553+I554</f>
        <v>0</v>
      </c>
      <c r="J552" s="62">
        <f t="shared" si="194"/>
        <v>0</v>
      </c>
      <c r="K552" s="62">
        <f t="shared" si="194"/>
        <v>0</v>
      </c>
      <c r="L552" s="62">
        <f t="shared" si="194"/>
        <v>0</v>
      </c>
    </row>
    <row r="553" spans="1:12" ht="24">
      <c r="A553" s="8"/>
      <c r="B553" s="12"/>
      <c r="C553" s="9" t="s">
        <v>69</v>
      </c>
      <c r="D553" s="61" t="s">
        <v>51</v>
      </c>
      <c r="E553" s="63" t="s">
        <v>384</v>
      </c>
      <c r="F553" s="27" t="s">
        <v>93</v>
      </c>
      <c r="G553" s="28" t="s">
        <v>94</v>
      </c>
      <c r="H553" s="62">
        <v>19988.222000000002</v>
      </c>
      <c r="I553" s="62">
        <v>0</v>
      </c>
      <c r="J553" s="62">
        <v>0</v>
      </c>
    </row>
    <row r="554" spans="1:12" ht="60">
      <c r="A554" s="8"/>
      <c r="B554" s="12"/>
      <c r="C554" s="9" t="s">
        <v>69</v>
      </c>
      <c r="D554" s="61" t="s">
        <v>51</v>
      </c>
      <c r="E554" s="63" t="s">
        <v>384</v>
      </c>
      <c r="F554" s="27">
        <v>119</v>
      </c>
      <c r="G554" s="28" t="s">
        <v>96</v>
      </c>
      <c r="H554" s="62">
        <v>5986.7659999999996</v>
      </c>
      <c r="I554" s="62">
        <v>0</v>
      </c>
      <c r="J554" s="62">
        <v>0</v>
      </c>
    </row>
    <row r="555" spans="1:12" ht="48">
      <c r="A555" s="8"/>
      <c r="B555" s="12"/>
      <c r="C555" s="9" t="s">
        <v>69</v>
      </c>
      <c r="D555" s="61" t="s">
        <v>51</v>
      </c>
      <c r="E555" s="63" t="s">
        <v>384</v>
      </c>
      <c r="F555" s="25" t="s">
        <v>55</v>
      </c>
      <c r="G555" s="26" t="s">
        <v>56</v>
      </c>
      <c r="H555" s="62">
        <f>H556+H557</f>
        <v>13671.587</v>
      </c>
      <c r="I555" s="62">
        <f t="shared" ref="I555:J555" si="195">I556+I557</f>
        <v>0</v>
      </c>
      <c r="J555" s="62">
        <f t="shared" si="195"/>
        <v>0</v>
      </c>
    </row>
    <row r="556" spans="1:12" ht="24">
      <c r="A556" s="8"/>
      <c r="B556" s="12"/>
      <c r="C556" s="9" t="s">
        <v>69</v>
      </c>
      <c r="D556" s="61" t="s">
        <v>51</v>
      </c>
      <c r="E556" s="63" t="s">
        <v>384</v>
      </c>
      <c r="F556" s="8" t="s">
        <v>57</v>
      </c>
      <c r="G556" s="105" t="s">
        <v>58</v>
      </c>
      <c r="H556" s="62">
        <v>10149.386</v>
      </c>
      <c r="I556" s="62">
        <v>0</v>
      </c>
      <c r="J556" s="62">
        <v>0</v>
      </c>
    </row>
    <row r="557" spans="1:12" ht="24">
      <c r="A557" s="8"/>
      <c r="B557" s="12"/>
      <c r="C557" s="9" t="s">
        <v>69</v>
      </c>
      <c r="D557" s="61" t="s">
        <v>51</v>
      </c>
      <c r="E557" s="63" t="s">
        <v>384</v>
      </c>
      <c r="F557" s="8">
        <v>247</v>
      </c>
      <c r="G557" s="7" t="s">
        <v>97</v>
      </c>
      <c r="H557" s="62">
        <v>3522.201</v>
      </c>
      <c r="I557" s="62">
        <v>0</v>
      </c>
      <c r="J557" s="62">
        <v>0</v>
      </c>
    </row>
    <row r="558" spans="1:12" ht="24">
      <c r="A558" s="8"/>
      <c r="B558" s="12"/>
      <c r="C558" s="9" t="s">
        <v>69</v>
      </c>
      <c r="D558" s="61" t="s">
        <v>51</v>
      </c>
      <c r="E558" s="63" t="s">
        <v>384</v>
      </c>
      <c r="F558" s="8">
        <v>300</v>
      </c>
      <c r="G558" s="7" t="s">
        <v>59</v>
      </c>
      <c r="H558" s="31">
        <f>H559</f>
        <v>164.49600000000001</v>
      </c>
      <c r="I558" s="31">
        <f t="shared" ref="I558:J558" si="196">I559</f>
        <v>0</v>
      </c>
      <c r="J558" s="31">
        <f t="shared" si="196"/>
        <v>0</v>
      </c>
    </row>
    <row r="559" spans="1:12" ht="60">
      <c r="A559" s="8"/>
      <c r="B559" s="12"/>
      <c r="C559" s="9" t="s">
        <v>69</v>
      </c>
      <c r="D559" s="61" t="s">
        <v>51</v>
      </c>
      <c r="E559" s="63" t="s">
        <v>384</v>
      </c>
      <c r="F559" s="8">
        <v>321</v>
      </c>
      <c r="G559" s="7" t="s">
        <v>60</v>
      </c>
      <c r="H559" s="31">
        <v>164.49600000000001</v>
      </c>
      <c r="I559" s="31">
        <v>0</v>
      </c>
      <c r="J559" s="31">
        <v>0</v>
      </c>
    </row>
    <row r="560" spans="1:12" ht="24">
      <c r="A560" s="8"/>
      <c r="B560" s="12"/>
      <c r="C560" s="9" t="s">
        <v>69</v>
      </c>
      <c r="D560" s="61" t="s">
        <v>51</v>
      </c>
      <c r="E560" s="63" t="s">
        <v>384</v>
      </c>
      <c r="F560" s="8" t="s">
        <v>98</v>
      </c>
      <c r="G560" s="7" t="s">
        <v>84</v>
      </c>
      <c r="H560" s="62">
        <f>H563+H561+H562</f>
        <v>181.036</v>
      </c>
      <c r="I560" s="62">
        <f t="shared" ref="I560:J560" si="197">I563+I561+I562</f>
        <v>0</v>
      </c>
      <c r="J560" s="62">
        <f t="shared" si="197"/>
        <v>0</v>
      </c>
    </row>
    <row r="561" spans="1:10" ht="60">
      <c r="A561" s="8"/>
      <c r="B561" s="12"/>
      <c r="C561" s="9" t="s">
        <v>69</v>
      </c>
      <c r="D561" s="61" t="s">
        <v>51</v>
      </c>
      <c r="E561" s="63" t="s">
        <v>384</v>
      </c>
      <c r="F561" s="8">
        <v>831</v>
      </c>
      <c r="G561" s="7" t="s">
        <v>103</v>
      </c>
      <c r="H561" s="62">
        <v>132.84299999999999</v>
      </c>
      <c r="I561" s="62">
        <v>0</v>
      </c>
      <c r="J561" s="62">
        <v>0</v>
      </c>
    </row>
    <row r="562" spans="1:10" ht="36">
      <c r="A562" s="8"/>
      <c r="B562" s="12"/>
      <c r="C562" s="9" t="s">
        <v>69</v>
      </c>
      <c r="D562" s="61" t="s">
        <v>51</v>
      </c>
      <c r="E562" s="63" t="s">
        <v>384</v>
      </c>
      <c r="F562" s="8">
        <v>851</v>
      </c>
      <c r="G562" s="7" t="s">
        <v>386</v>
      </c>
      <c r="H562" s="62">
        <v>37.597999999999999</v>
      </c>
      <c r="I562" s="62">
        <v>0</v>
      </c>
      <c r="J562" s="62">
        <v>0</v>
      </c>
    </row>
    <row r="563" spans="1:10" ht="24">
      <c r="A563" s="8"/>
      <c r="B563" s="12"/>
      <c r="C563" s="9" t="s">
        <v>69</v>
      </c>
      <c r="D563" s="61" t="s">
        <v>51</v>
      </c>
      <c r="E563" s="63" t="s">
        <v>384</v>
      </c>
      <c r="F563" s="8" t="s">
        <v>99</v>
      </c>
      <c r="G563" s="28" t="s">
        <v>100</v>
      </c>
      <c r="H563" s="62">
        <v>10.595000000000001</v>
      </c>
      <c r="I563" s="62">
        <v>0</v>
      </c>
      <c r="J563" s="62">
        <v>0</v>
      </c>
    </row>
    <row r="564" spans="1:10" ht="48">
      <c r="A564" s="8"/>
      <c r="B564" s="12"/>
      <c r="C564" s="9" t="s">
        <v>69</v>
      </c>
      <c r="D564" s="61" t="s">
        <v>51</v>
      </c>
      <c r="E564" s="63" t="s">
        <v>385</v>
      </c>
      <c r="F564" s="104"/>
      <c r="G564" s="52" t="s">
        <v>54</v>
      </c>
      <c r="H564" s="56">
        <f>H565+H570+H568+H572</f>
        <v>12386.95</v>
      </c>
      <c r="I564" s="56">
        <f t="shared" ref="I564:J564" si="198">I565+I570+I568</f>
        <v>0</v>
      </c>
      <c r="J564" s="56">
        <f t="shared" si="198"/>
        <v>0</v>
      </c>
    </row>
    <row r="565" spans="1:10" ht="120">
      <c r="A565" s="8"/>
      <c r="B565" s="12"/>
      <c r="C565" s="9" t="s">
        <v>69</v>
      </c>
      <c r="D565" s="61" t="s">
        <v>51</v>
      </c>
      <c r="E565" s="63" t="s">
        <v>385</v>
      </c>
      <c r="F565" s="25" t="s">
        <v>38</v>
      </c>
      <c r="G565" s="26" t="s">
        <v>39</v>
      </c>
      <c r="H565" s="62">
        <f>H566+H567</f>
        <v>4376.5540000000001</v>
      </c>
      <c r="I565" s="62">
        <f t="shared" ref="I565:J565" si="199">I566+I567</f>
        <v>0</v>
      </c>
      <c r="J565" s="62">
        <f t="shared" si="199"/>
        <v>0</v>
      </c>
    </row>
    <row r="566" spans="1:10" ht="24">
      <c r="A566" s="8"/>
      <c r="B566" s="12"/>
      <c r="C566" s="9" t="s">
        <v>69</v>
      </c>
      <c r="D566" s="61" t="s">
        <v>51</v>
      </c>
      <c r="E566" s="63" t="s">
        <v>385</v>
      </c>
      <c r="F566" s="27" t="s">
        <v>93</v>
      </c>
      <c r="G566" s="28" t="s">
        <v>94</v>
      </c>
      <c r="H566" s="62">
        <v>3371.6120000000001</v>
      </c>
      <c r="I566" s="62">
        <v>0</v>
      </c>
      <c r="J566" s="62">
        <v>0</v>
      </c>
    </row>
    <row r="567" spans="1:10" ht="60">
      <c r="A567" s="8"/>
      <c r="B567" s="12"/>
      <c r="C567" s="9" t="s">
        <v>69</v>
      </c>
      <c r="D567" s="61" t="s">
        <v>51</v>
      </c>
      <c r="E567" s="63" t="s">
        <v>385</v>
      </c>
      <c r="F567" s="27">
        <v>119</v>
      </c>
      <c r="G567" s="28" t="s">
        <v>96</v>
      </c>
      <c r="H567" s="62">
        <v>1004.942</v>
      </c>
      <c r="I567" s="62">
        <v>0</v>
      </c>
      <c r="J567" s="62">
        <v>0</v>
      </c>
    </row>
    <row r="568" spans="1:10" ht="48">
      <c r="A568" s="8"/>
      <c r="B568" s="12"/>
      <c r="C568" s="9" t="s">
        <v>69</v>
      </c>
      <c r="D568" s="61" t="s">
        <v>51</v>
      </c>
      <c r="E568" s="63" t="s">
        <v>385</v>
      </c>
      <c r="F568" s="25" t="s">
        <v>55</v>
      </c>
      <c r="G568" s="26" t="s">
        <v>56</v>
      </c>
      <c r="H568" s="62">
        <f>H569</f>
        <v>118.38200000000001</v>
      </c>
      <c r="I568" s="62">
        <f t="shared" ref="I568:J568" si="200">I569</f>
        <v>0</v>
      </c>
      <c r="J568" s="62">
        <f t="shared" si="200"/>
        <v>0</v>
      </c>
    </row>
    <row r="569" spans="1:10" ht="24">
      <c r="A569" s="8"/>
      <c r="B569" s="12"/>
      <c r="C569" s="9" t="s">
        <v>69</v>
      </c>
      <c r="D569" s="61" t="s">
        <v>51</v>
      </c>
      <c r="E569" s="63" t="s">
        <v>385</v>
      </c>
      <c r="F569" s="8" t="s">
        <v>57</v>
      </c>
      <c r="G569" s="105" t="s">
        <v>58</v>
      </c>
      <c r="H569" s="62">
        <v>118.38200000000001</v>
      </c>
      <c r="I569" s="62">
        <v>0</v>
      </c>
      <c r="J569" s="62">
        <v>0</v>
      </c>
    </row>
    <row r="570" spans="1:10" ht="60">
      <c r="A570" s="8"/>
      <c r="B570" s="12"/>
      <c r="C570" s="9" t="s">
        <v>69</v>
      </c>
      <c r="D570" s="61" t="s">
        <v>51</v>
      </c>
      <c r="E570" s="63" t="s">
        <v>385</v>
      </c>
      <c r="F570" s="25" t="s">
        <v>110</v>
      </c>
      <c r="G570" s="26" t="s">
        <v>111</v>
      </c>
      <c r="H570" s="62">
        <f>H571</f>
        <v>7885.3140000000003</v>
      </c>
      <c r="I570" s="62">
        <f t="shared" ref="I570:J570" si="201">I571</f>
        <v>0</v>
      </c>
      <c r="J570" s="62">
        <f t="shared" si="201"/>
        <v>0</v>
      </c>
    </row>
    <row r="571" spans="1:10" ht="108">
      <c r="A571" s="8"/>
      <c r="B571" s="12"/>
      <c r="C571" s="9" t="s">
        <v>69</v>
      </c>
      <c r="D571" s="61" t="s">
        <v>51</v>
      </c>
      <c r="E571" s="63" t="s">
        <v>385</v>
      </c>
      <c r="F571" s="8" t="s">
        <v>112</v>
      </c>
      <c r="G571" s="7" t="s">
        <v>113</v>
      </c>
      <c r="H571" s="62">
        <v>7885.3140000000003</v>
      </c>
      <c r="I571" s="62">
        <v>0</v>
      </c>
      <c r="J571" s="62">
        <v>0</v>
      </c>
    </row>
    <row r="572" spans="1:10" ht="24">
      <c r="A572" s="8"/>
      <c r="B572" s="12"/>
      <c r="C572" s="9" t="s">
        <v>69</v>
      </c>
      <c r="D572" s="61" t="s">
        <v>51</v>
      </c>
      <c r="E572" s="63" t="s">
        <v>385</v>
      </c>
      <c r="F572" s="8">
        <v>800</v>
      </c>
      <c r="G572" s="7" t="s">
        <v>84</v>
      </c>
      <c r="H572" s="62">
        <f>H573</f>
        <v>6.7</v>
      </c>
      <c r="I572" s="62">
        <f t="shared" ref="I572:J572" si="202">I573</f>
        <v>0</v>
      </c>
      <c r="J572" s="62">
        <f t="shared" si="202"/>
        <v>0</v>
      </c>
    </row>
    <row r="573" spans="1:10" ht="36">
      <c r="A573" s="8"/>
      <c r="B573" s="12"/>
      <c r="C573" s="9" t="s">
        <v>69</v>
      </c>
      <c r="D573" s="61" t="s">
        <v>51</v>
      </c>
      <c r="E573" s="63" t="s">
        <v>385</v>
      </c>
      <c r="F573" s="8">
        <v>851</v>
      </c>
      <c r="G573" s="7" t="s">
        <v>386</v>
      </c>
      <c r="H573" s="62">
        <v>6.7</v>
      </c>
      <c r="I573" s="62">
        <v>0</v>
      </c>
      <c r="J573" s="62">
        <v>0</v>
      </c>
    </row>
    <row r="574" spans="1:10" ht="36">
      <c r="A574" s="8"/>
      <c r="B574" s="12"/>
      <c r="C574" s="16" t="s">
        <v>69</v>
      </c>
      <c r="D574" s="16" t="s">
        <v>69</v>
      </c>
      <c r="E574" s="66"/>
      <c r="F574" s="67"/>
      <c r="G574" s="68" t="s">
        <v>387</v>
      </c>
      <c r="H574" s="69">
        <f>H575</f>
        <v>2352.2860000000001</v>
      </c>
      <c r="I574" s="69">
        <f t="shared" ref="I574:J575" si="203">I575</f>
        <v>0</v>
      </c>
      <c r="J574" s="69">
        <f t="shared" si="203"/>
        <v>0</v>
      </c>
    </row>
    <row r="575" spans="1:10" ht="96">
      <c r="A575" s="8"/>
      <c r="B575" s="12"/>
      <c r="C575" s="9" t="s">
        <v>69</v>
      </c>
      <c r="D575" s="17" t="s">
        <v>69</v>
      </c>
      <c r="E575" s="41" t="s">
        <v>271</v>
      </c>
      <c r="F575" s="20"/>
      <c r="G575" s="21" t="s">
        <v>388</v>
      </c>
      <c r="H575" s="70">
        <f>H576</f>
        <v>2352.2860000000001</v>
      </c>
      <c r="I575" s="70">
        <f t="shared" si="203"/>
        <v>0</v>
      </c>
      <c r="J575" s="70">
        <f t="shared" si="203"/>
        <v>0</v>
      </c>
    </row>
    <row r="576" spans="1:10" ht="24">
      <c r="A576" s="8"/>
      <c r="B576" s="12"/>
      <c r="C576" s="9" t="s">
        <v>69</v>
      </c>
      <c r="D576" s="9" t="s">
        <v>69</v>
      </c>
      <c r="E576" s="9" t="s">
        <v>389</v>
      </c>
      <c r="F576" s="8"/>
      <c r="G576" s="7" t="s">
        <v>33</v>
      </c>
      <c r="H576" s="56">
        <f>H577</f>
        <v>2352.2860000000001</v>
      </c>
      <c r="I576" s="56">
        <f>I577</f>
        <v>0</v>
      </c>
      <c r="J576" s="56">
        <f>J577</f>
        <v>0</v>
      </c>
    </row>
    <row r="577" spans="1:11" ht="36">
      <c r="A577" s="8"/>
      <c r="B577" s="12"/>
      <c r="C577" s="9" t="s">
        <v>69</v>
      </c>
      <c r="D577" s="9" t="s">
        <v>69</v>
      </c>
      <c r="E577" s="30" t="s">
        <v>390</v>
      </c>
      <c r="F577" s="8"/>
      <c r="G577" s="7" t="s">
        <v>35</v>
      </c>
      <c r="H577" s="56">
        <f>H578+H584</f>
        <v>2352.2860000000001</v>
      </c>
      <c r="I577" s="56">
        <f t="shared" ref="I577:J577" si="204">I578+I584</f>
        <v>0</v>
      </c>
      <c r="J577" s="56">
        <f t="shared" si="204"/>
        <v>0</v>
      </c>
    </row>
    <row r="578" spans="1:11" ht="72">
      <c r="A578" s="8"/>
      <c r="B578" s="12"/>
      <c r="C578" s="9" t="s">
        <v>69</v>
      </c>
      <c r="D578" s="9" t="s">
        <v>69</v>
      </c>
      <c r="E578" s="24" t="s">
        <v>391</v>
      </c>
      <c r="F578" s="8"/>
      <c r="G578" s="7" t="s">
        <v>129</v>
      </c>
      <c r="H578" s="56">
        <f>H579+H582</f>
        <v>1183.9000000000001</v>
      </c>
      <c r="I578" s="56">
        <f t="shared" ref="I578:J578" si="205">I579+I582</f>
        <v>0</v>
      </c>
      <c r="J578" s="56">
        <f t="shared" si="205"/>
        <v>0</v>
      </c>
      <c r="K578" s="2">
        <v>4587.4059999999999</v>
      </c>
    </row>
    <row r="579" spans="1:11" ht="120">
      <c r="A579" s="8"/>
      <c r="B579" s="12"/>
      <c r="C579" s="9" t="s">
        <v>69</v>
      </c>
      <c r="D579" s="9" t="s">
        <v>69</v>
      </c>
      <c r="E579" s="30" t="s">
        <v>391</v>
      </c>
      <c r="F579" s="25" t="s">
        <v>38</v>
      </c>
      <c r="G579" s="26" t="s">
        <v>39</v>
      </c>
      <c r="H579" s="56">
        <f>H580+H581</f>
        <v>947.92399999999998</v>
      </c>
      <c r="I579" s="56">
        <f t="shared" ref="I579:J579" si="206">I580+I581</f>
        <v>0</v>
      </c>
      <c r="J579" s="56">
        <f t="shared" si="206"/>
        <v>0</v>
      </c>
    </row>
    <row r="580" spans="1:11" ht="36">
      <c r="A580" s="8"/>
      <c r="B580" s="12"/>
      <c r="C580" s="9" t="s">
        <v>69</v>
      </c>
      <c r="D580" s="9" t="s">
        <v>69</v>
      </c>
      <c r="E580" s="30" t="s">
        <v>391</v>
      </c>
      <c r="F580" s="27" t="s">
        <v>40</v>
      </c>
      <c r="G580" s="28" t="s">
        <v>41</v>
      </c>
      <c r="H580" s="56">
        <v>752.75800000000004</v>
      </c>
      <c r="I580" s="56">
        <v>0</v>
      </c>
      <c r="J580" s="56">
        <v>0</v>
      </c>
    </row>
    <row r="581" spans="1:11" ht="72">
      <c r="A581" s="8"/>
      <c r="B581" s="12"/>
      <c r="C581" s="9" t="s">
        <v>69</v>
      </c>
      <c r="D581" s="9" t="s">
        <v>69</v>
      </c>
      <c r="E581" s="30" t="s">
        <v>391</v>
      </c>
      <c r="F581" s="27">
        <v>129</v>
      </c>
      <c r="G581" s="28" t="s">
        <v>44</v>
      </c>
      <c r="H581" s="56">
        <v>195.166</v>
      </c>
      <c r="I581" s="56">
        <v>0</v>
      </c>
      <c r="J581" s="56">
        <v>0</v>
      </c>
    </row>
    <row r="582" spans="1:11" ht="48">
      <c r="A582" s="8"/>
      <c r="B582" s="12"/>
      <c r="C582" s="9" t="s">
        <v>69</v>
      </c>
      <c r="D582" s="9" t="s">
        <v>69</v>
      </c>
      <c r="E582" s="30" t="s">
        <v>391</v>
      </c>
      <c r="F582" s="25" t="s">
        <v>55</v>
      </c>
      <c r="G582" s="26" t="s">
        <v>56</v>
      </c>
      <c r="H582" s="56">
        <f>H583</f>
        <v>235.976</v>
      </c>
      <c r="I582" s="56">
        <f t="shared" ref="I582:J582" si="207">I583</f>
        <v>0</v>
      </c>
      <c r="J582" s="56">
        <f t="shared" si="207"/>
        <v>0</v>
      </c>
    </row>
    <row r="583" spans="1:11" ht="24">
      <c r="A583" s="8"/>
      <c r="B583" s="12"/>
      <c r="C583" s="9" t="s">
        <v>69</v>
      </c>
      <c r="D583" s="9" t="s">
        <v>69</v>
      </c>
      <c r="E583" s="30" t="s">
        <v>391</v>
      </c>
      <c r="F583" s="8" t="s">
        <v>57</v>
      </c>
      <c r="G583" s="105" t="s">
        <v>58</v>
      </c>
      <c r="H583" s="56">
        <v>235.976</v>
      </c>
      <c r="I583" s="56">
        <v>0</v>
      </c>
      <c r="J583" s="56">
        <v>0</v>
      </c>
    </row>
    <row r="584" spans="1:11" ht="72">
      <c r="A584" s="8"/>
      <c r="B584" s="12"/>
      <c r="C584" s="9" t="s">
        <v>69</v>
      </c>
      <c r="D584" s="9" t="s">
        <v>69</v>
      </c>
      <c r="E584" s="30" t="s">
        <v>392</v>
      </c>
      <c r="F584" s="27"/>
      <c r="G584" s="28" t="s">
        <v>66</v>
      </c>
      <c r="H584" s="56">
        <f>H585</f>
        <v>1168.386</v>
      </c>
      <c r="I584" s="56">
        <f>I585</f>
        <v>0</v>
      </c>
      <c r="J584" s="56">
        <f>J585</f>
        <v>0</v>
      </c>
      <c r="K584" s="2">
        <v>8090.1030000000001</v>
      </c>
    </row>
    <row r="585" spans="1:11" ht="120">
      <c r="A585" s="8"/>
      <c r="B585" s="12"/>
      <c r="C585" s="9" t="s">
        <v>69</v>
      </c>
      <c r="D585" s="9" t="s">
        <v>69</v>
      </c>
      <c r="E585" s="30" t="s">
        <v>392</v>
      </c>
      <c r="F585" s="25" t="s">
        <v>38</v>
      </c>
      <c r="G585" s="26" t="s">
        <v>39</v>
      </c>
      <c r="H585" s="56">
        <f>H586+H587</f>
        <v>1168.386</v>
      </c>
      <c r="I585" s="56">
        <f>I586+I587</f>
        <v>0</v>
      </c>
      <c r="J585" s="56">
        <f>J586+J587</f>
        <v>0</v>
      </c>
    </row>
    <row r="586" spans="1:11" ht="36">
      <c r="A586" s="8"/>
      <c r="B586" s="12"/>
      <c r="C586" s="9" t="s">
        <v>69</v>
      </c>
      <c r="D586" s="9" t="s">
        <v>69</v>
      </c>
      <c r="E586" s="30" t="s">
        <v>392</v>
      </c>
      <c r="F586" s="27" t="s">
        <v>40</v>
      </c>
      <c r="G586" s="28" t="s">
        <v>41</v>
      </c>
      <c r="H586" s="56">
        <v>923.13400000000001</v>
      </c>
      <c r="I586" s="56">
        <v>0</v>
      </c>
      <c r="J586" s="56">
        <v>0</v>
      </c>
    </row>
    <row r="587" spans="1:11" ht="72">
      <c r="A587" s="8"/>
      <c r="B587" s="12"/>
      <c r="C587" s="9" t="s">
        <v>69</v>
      </c>
      <c r="D587" s="9" t="s">
        <v>69</v>
      </c>
      <c r="E587" s="30" t="s">
        <v>392</v>
      </c>
      <c r="F587" s="27">
        <v>129</v>
      </c>
      <c r="G587" s="28" t="s">
        <v>44</v>
      </c>
      <c r="H587" s="56">
        <v>245.25200000000001</v>
      </c>
      <c r="I587" s="56">
        <v>0</v>
      </c>
      <c r="J587" s="56">
        <v>0</v>
      </c>
    </row>
    <row r="588" spans="1:11">
      <c r="A588" s="8"/>
      <c r="B588" s="12"/>
      <c r="C588" s="12" t="s">
        <v>393</v>
      </c>
      <c r="D588" s="12" t="s">
        <v>26</v>
      </c>
      <c r="E588" s="47"/>
      <c r="F588" s="8"/>
      <c r="G588" s="13" t="s">
        <v>394</v>
      </c>
      <c r="H588" s="14">
        <f>H606+H636+H650+H670+H589</f>
        <v>226612.40399999998</v>
      </c>
      <c r="I588" s="14">
        <f>I606+I636+I650+I670+I589</f>
        <v>60609.58</v>
      </c>
      <c r="J588" s="14">
        <f>J606+J636+J650+J670+J589</f>
        <v>60617.08</v>
      </c>
    </row>
    <row r="589" spans="1:11">
      <c r="A589" s="8"/>
      <c r="B589" s="12"/>
      <c r="C589" s="29" t="s">
        <v>393</v>
      </c>
      <c r="D589" s="29" t="s">
        <v>28</v>
      </c>
      <c r="E589" s="16"/>
      <c r="F589" s="29"/>
      <c r="G589" s="18" t="s">
        <v>395</v>
      </c>
      <c r="H589" s="14">
        <f>H590</f>
        <v>160496.70600000001</v>
      </c>
      <c r="I589" s="14">
        <f t="shared" ref="I589:J591" si="208">I590</f>
        <v>0</v>
      </c>
      <c r="J589" s="14">
        <f t="shared" si="208"/>
        <v>0</v>
      </c>
    </row>
    <row r="590" spans="1:11" ht="60">
      <c r="A590" s="8"/>
      <c r="B590" s="12"/>
      <c r="C590" s="8" t="s">
        <v>393</v>
      </c>
      <c r="D590" s="8" t="s">
        <v>28</v>
      </c>
      <c r="E590" s="17" t="s">
        <v>396</v>
      </c>
      <c r="F590" s="20"/>
      <c r="G590" s="21" t="s">
        <v>397</v>
      </c>
      <c r="H590" s="23">
        <f>H591</f>
        <v>160496.70600000001</v>
      </c>
      <c r="I590" s="23">
        <f t="shared" si="208"/>
        <v>0</v>
      </c>
      <c r="J590" s="23">
        <f t="shared" si="208"/>
        <v>0</v>
      </c>
    </row>
    <row r="591" spans="1:11" ht="24">
      <c r="A591" s="8"/>
      <c r="B591" s="12"/>
      <c r="C591" s="8" t="s">
        <v>393</v>
      </c>
      <c r="D591" s="8" t="s">
        <v>28</v>
      </c>
      <c r="E591" s="9" t="s">
        <v>398</v>
      </c>
      <c r="F591" s="8"/>
      <c r="G591" s="7" t="s">
        <v>399</v>
      </c>
      <c r="H591" s="14">
        <f>H592</f>
        <v>160496.70600000001</v>
      </c>
      <c r="I591" s="14">
        <f t="shared" si="208"/>
        <v>0</v>
      </c>
      <c r="J591" s="14">
        <f t="shared" si="208"/>
        <v>0</v>
      </c>
    </row>
    <row r="592" spans="1:11" ht="120">
      <c r="A592" s="8"/>
      <c r="B592" s="12"/>
      <c r="C592" s="8" t="s">
        <v>393</v>
      </c>
      <c r="D592" s="8" t="s">
        <v>28</v>
      </c>
      <c r="E592" s="9" t="s">
        <v>400</v>
      </c>
      <c r="F592" s="8"/>
      <c r="G592" s="7" t="s">
        <v>401</v>
      </c>
      <c r="H592" s="14">
        <f>H593+H597+H600+H603</f>
        <v>160496.70600000001</v>
      </c>
      <c r="I592" s="14">
        <f>I593+I597+I600+I603</f>
        <v>0</v>
      </c>
      <c r="J592" s="14">
        <f>J593+J597+J600+J603</f>
        <v>0</v>
      </c>
    </row>
    <row r="593" spans="1:10" ht="108">
      <c r="A593" s="8"/>
      <c r="B593" s="12"/>
      <c r="C593" s="8" t="s">
        <v>393</v>
      </c>
      <c r="D593" s="8" t="s">
        <v>28</v>
      </c>
      <c r="E593" s="11" t="s">
        <v>402</v>
      </c>
      <c r="F593" s="8"/>
      <c r="G593" s="71" t="s">
        <v>403</v>
      </c>
      <c r="H593" s="23">
        <f t="shared" ref="H593:J593" si="209">H594</f>
        <v>134633.40600000002</v>
      </c>
      <c r="I593" s="23">
        <f t="shared" si="209"/>
        <v>0</v>
      </c>
      <c r="J593" s="23">
        <f t="shared" si="209"/>
        <v>0</v>
      </c>
    </row>
    <row r="594" spans="1:10" ht="48">
      <c r="A594" s="8"/>
      <c r="B594" s="12"/>
      <c r="C594" s="8" t="s">
        <v>393</v>
      </c>
      <c r="D594" s="8" t="s">
        <v>28</v>
      </c>
      <c r="E594" s="11" t="s">
        <v>402</v>
      </c>
      <c r="F594" s="25" t="s">
        <v>55</v>
      </c>
      <c r="G594" s="26" t="s">
        <v>56</v>
      </c>
      <c r="H594" s="23">
        <f>H595+H596</f>
        <v>134633.40600000002</v>
      </c>
      <c r="I594" s="23">
        <f>I596</f>
        <v>0</v>
      </c>
      <c r="J594" s="23">
        <f>J596</f>
        <v>0</v>
      </c>
    </row>
    <row r="595" spans="1:10" ht="48">
      <c r="A595" s="8"/>
      <c r="B595" s="12"/>
      <c r="C595" s="8" t="s">
        <v>393</v>
      </c>
      <c r="D595" s="8" t="s">
        <v>28</v>
      </c>
      <c r="E595" s="11" t="s">
        <v>402</v>
      </c>
      <c r="F595" s="8">
        <v>243</v>
      </c>
      <c r="G595" s="7" t="s">
        <v>298</v>
      </c>
      <c r="H595" s="23">
        <v>124633.406</v>
      </c>
      <c r="I595" s="23">
        <v>0</v>
      </c>
      <c r="J595" s="23">
        <v>0</v>
      </c>
    </row>
    <row r="596" spans="1:10" ht="24">
      <c r="A596" s="8"/>
      <c r="B596" s="12"/>
      <c r="C596" s="8" t="s">
        <v>393</v>
      </c>
      <c r="D596" s="8" t="s">
        <v>28</v>
      </c>
      <c r="E596" s="11" t="s">
        <v>402</v>
      </c>
      <c r="F596" s="8" t="s">
        <v>57</v>
      </c>
      <c r="G596" s="105" t="s">
        <v>58</v>
      </c>
      <c r="H596" s="23">
        <v>10000</v>
      </c>
      <c r="I596" s="23">
        <v>0</v>
      </c>
      <c r="J596" s="23">
        <v>0</v>
      </c>
    </row>
    <row r="597" spans="1:10" ht="120">
      <c r="A597" s="8"/>
      <c r="B597" s="12"/>
      <c r="C597" s="8" t="s">
        <v>393</v>
      </c>
      <c r="D597" s="8" t="s">
        <v>28</v>
      </c>
      <c r="E597" s="72" t="s">
        <v>404</v>
      </c>
      <c r="F597" s="8"/>
      <c r="G597" s="7" t="s">
        <v>871</v>
      </c>
      <c r="H597" s="23">
        <f>H598</f>
        <v>2571.3000000000002</v>
      </c>
      <c r="I597" s="23">
        <f t="shared" ref="I597:J598" si="210">I598</f>
        <v>0</v>
      </c>
      <c r="J597" s="23">
        <f t="shared" si="210"/>
        <v>0</v>
      </c>
    </row>
    <row r="598" spans="1:10" ht="48">
      <c r="A598" s="8"/>
      <c r="B598" s="12"/>
      <c r="C598" s="8" t="s">
        <v>393</v>
      </c>
      <c r="D598" s="8" t="s">
        <v>28</v>
      </c>
      <c r="E598" s="72" t="s">
        <v>404</v>
      </c>
      <c r="F598" s="25" t="s">
        <v>55</v>
      </c>
      <c r="G598" s="26" t="s">
        <v>56</v>
      </c>
      <c r="H598" s="23">
        <f>H599</f>
        <v>2571.3000000000002</v>
      </c>
      <c r="I598" s="23">
        <f t="shared" si="210"/>
        <v>0</v>
      </c>
      <c r="J598" s="23">
        <f t="shared" si="210"/>
        <v>0</v>
      </c>
    </row>
    <row r="599" spans="1:10" ht="48">
      <c r="A599" s="8"/>
      <c r="B599" s="12"/>
      <c r="C599" s="8" t="s">
        <v>393</v>
      </c>
      <c r="D599" s="8" t="s">
        <v>28</v>
      </c>
      <c r="E599" s="72" t="s">
        <v>404</v>
      </c>
      <c r="F599" s="8">
        <v>243</v>
      </c>
      <c r="G599" s="7" t="s">
        <v>298</v>
      </c>
      <c r="H599" s="23">
        <v>2571.3000000000002</v>
      </c>
      <c r="I599" s="23">
        <v>0</v>
      </c>
      <c r="J599" s="23">
        <v>0</v>
      </c>
    </row>
    <row r="600" spans="1:10" ht="120">
      <c r="A600" s="8"/>
      <c r="B600" s="12"/>
      <c r="C600" s="8" t="s">
        <v>393</v>
      </c>
      <c r="D600" s="8" t="s">
        <v>28</v>
      </c>
      <c r="E600" s="72" t="s">
        <v>405</v>
      </c>
      <c r="F600" s="8"/>
      <c r="G600" s="7" t="s">
        <v>406</v>
      </c>
      <c r="H600" s="23">
        <f>H601</f>
        <v>23142</v>
      </c>
      <c r="I600" s="23">
        <f t="shared" ref="I600:J601" si="211">I601</f>
        <v>0</v>
      </c>
      <c r="J600" s="23">
        <f t="shared" si="211"/>
        <v>0</v>
      </c>
    </row>
    <row r="601" spans="1:10" ht="48">
      <c r="A601" s="8"/>
      <c r="B601" s="12"/>
      <c r="C601" s="8" t="s">
        <v>393</v>
      </c>
      <c r="D601" s="8" t="s">
        <v>28</v>
      </c>
      <c r="E601" s="72" t="s">
        <v>405</v>
      </c>
      <c r="F601" s="25" t="s">
        <v>55</v>
      </c>
      <c r="G601" s="26" t="s">
        <v>56</v>
      </c>
      <c r="H601" s="23">
        <f>H602</f>
        <v>23142</v>
      </c>
      <c r="I601" s="23">
        <f t="shared" si="211"/>
        <v>0</v>
      </c>
      <c r="J601" s="23">
        <f t="shared" si="211"/>
        <v>0</v>
      </c>
    </row>
    <row r="602" spans="1:10" ht="48">
      <c r="A602" s="8"/>
      <c r="B602" s="12"/>
      <c r="C602" s="8" t="s">
        <v>393</v>
      </c>
      <c r="D602" s="8" t="s">
        <v>28</v>
      </c>
      <c r="E602" s="72" t="s">
        <v>405</v>
      </c>
      <c r="F602" s="8">
        <v>243</v>
      </c>
      <c r="G602" s="7" t="s">
        <v>298</v>
      </c>
      <c r="H602" s="23">
        <v>23142</v>
      </c>
      <c r="I602" s="23">
        <v>0</v>
      </c>
      <c r="J602" s="23">
        <v>0</v>
      </c>
    </row>
    <row r="603" spans="1:10" ht="48">
      <c r="A603" s="8"/>
      <c r="B603" s="12"/>
      <c r="C603" s="8" t="s">
        <v>393</v>
      </c>
      <c r="D603" s="8" t="s">
        <v>28</v>
      </c>
      <c r="E603" s="51" t="s">
        <v>407</v>
      </c>
      <c r="F603" s="8"/>
      <c r="G603" s="7" t="s">
        <v>408</v>
      </c>
      <c r="H603" s="23">
        <f>H604</f>
        <v>150</v>
      </c>
      <c r="I603" s="23">
        <f t="shared" ref="I603:J604" si="212">I604</f>
        <v>0</v>
      </c>
      <c r="J603" s="23">
        <f t="shared" si="212"/>
        <v>0</v>
      </c>
    </row>
    <row r="604" spans="1:10" ht="48">
      <c r="A604" s="8"/>
      <c r="B604" s="12"/>
      <c r="C604" s="8" t="s">
        <v>393</v>
      </c>
      <c r="D604" s="8" t="s">
        <v>28</v>
      </c>
      <c r="E604" s="51" t="s">
        <v>407</v>
      </c>
      <c r="F604" s="25" t="s">
        <v>55</v>
      </c>
      <c r="G604" s="26" t="s">
        <v>56</v>
      </c>
      <c r="H604" s="23">
        <f>H605</f>
        <v>150</v>
      </c>
      <c r="I604" s="23">
        <f t="shared" si="212"/>
        <v>0</v>
      </c>
      <c r="J604" s="23">
        <f t="shared" si="212"/>
        <v>0</v>
      </c>
    </row>
    <row r="605" spans="1:10" ht="48">
      <c r="A605" s="8"/>
      <c r="B605" s="12"/>
      <c r="C605" s="8" t="s">
        <v>393</v>
      </c>
      <c r="D605" s="8" t="s">
        <v>28</v>
      </c>
      <c r="E605" s="51" t="s">
        <v>407</v>
      </c>
      <c r="F605" s="8">
        <v>243</v>
      </c>
      <c r="G605" s="7" t="s">
        <v>298</v>
      </c>
      <c r="H605" s="23">
        <v>150</v>
      </c>
      <c r="I605" s="23">
        <v>0</v>
      </c>
      <c r="J605" s="23">
        <v>0</v>
      </c>
    </row>
    <row r="606" spans="1:10" ht="24">
      <c r="A606" s="8"/>
      <c r="B606" s="12"/>
      <c r="C606" s="29" t="s">
        <v>393</v>
      </c>
      <c r="D606" s="16" t="s">
        <v>51</v>
      </c>
      <c r="E606" s="16"/>
      <c r="F606" s="29"/>
      <c r="G606" s="18" t="s">
        <v>409</v>
      </c>
      <c r="H606" s="19">
        <f>H618+H607</f>
        <v>56764.511999999995</v>
      </c>
      <c r="I606" s="19">
        <f t="shared" ref="I606:J606" si="213">I618+I607</f>
        <v>52038.737000000001</v>
      </c>
      <c r="J606" s="19">
        <f t="shared" si="213"/>
        <v>52038.737000000001</v>
      </c>
    </row>
    <row r="607" spans="1:10" ht="60">
      <c r="A607" s="8"/>
      <c r="B607" s="12"/>
      <c r="C607" s="9" t="s">
        <v>393</v>
      </c>
      <c r="D607" s="9" t="s">
        <v>51</v>
      </c>
      <c r="E607" s="17" t="s">
        <v>396</v>
      </c>
      <c r="F607" s="20"/>
      <c r="G607" s="21" t="s">
        <v>397</v>
      </c>
      <c r="H607" s="23">
        <f>H608</f>
        <v>19428.714</v>
      </c>
      <c r="I607" s="23">
        <f t="shared" ref="I607:J608" si="214">I608</f>
        <v>19428.714</v>
      </c>
      <c r="J607" s="23">
        <f t="shared" si="214"/>
        <v>19428.714</v>
      </c>
    </row>
    <row r="608" spans="1:10" ht="36">
      <c r="A608" s="8"/>
      <c r="B608" s="12"/>
      <c r="C608" s="9" t="s">
        <v>393</v>
      </c>
      <c r="D608" s="9" t="s">
        <v>51</v>
      </c>
      <c r="E608" s="9" t="s">
        <v>410</v>
      </c>
      <c r="F608" s="8"/>
      <c r="G608" s="7" t="s">
        <v>411</v>
      </c>
      <c r="H608" s="23">
        <f>H609</f>
        <v>19428.714</v>
      </c>
      <c r="I608" s="23">
        <f t="shared" si="214"/>
        <v>19428.714</v>
      </c>
      <c r="J608" s="23">
        <f t="shared" si="214"/>
        <v>19428.714</v>
      </c>
    </row>
    <row r="609" spans="1:10" ht="108">
      <c r="A609" s="8"/>
      <c r="B609" s="12"/>
      <c r="C609" s="9" t="s">
        <v>393</v>
      </c>
      <c r="D609" s="9" t="s">
        <v>51</v>
      </c>
      <c r="E609" s="9" t="s">
        <v>412</v>
      </c>
      <c r="F609" s="8"/>
      <c r="G609" s="7" t="s">
        <v>413</v>
      </c>
      <c r="H609" s="23">
        <f>H610+H614</f>
        <v>19428.714</v>
      </c>
      <c r="I609" s="23">
        <f t="shared" ref="I609:J609" si="215">I610+I614</f>
        <v>19428.714</v>
      </c>
      <c r="J609" s="23">
        <f t="shared" si="215"/>
        <v>19428.714</v>
      </c>
    </row>
    <row r="610" spans="1:10" ht="72">
      <c r="A610" s="8"/>
      <c r="B610" s="12"/>
      <c r="C610" s="9" t="s">
        <v>393</v>
      </c>
      <c r="D610" s="9" t="s">
        <v>51</v>
      </c>
      <c r="E610" s="9" t="s">
        <v>414</v>
      </c>
      <c r="F610" s="8"/>
      <c r="G610" s="7" t="s">
        <v>415</v>
      </c>
      <c r="H610" s="23">
        <f>H611</f>
        <v>19234.427</v>
      </c>
      <c r="I610" s="23">
        <f t="shared" ref="I610:J610" si="216">I611</f>
        <v>19234.427</v>
      </c>
      <c r="J610" s="23">
        <f t="shared" si="216"/>
        <v>19234.427</v>
      </c>
    </row>
    <row r="611" spans="1:10" ht="60">
      <c r="A611" s="8"/>
      <c r="B611" s="12"/>
      <c r="C611" s="9" t="s">
        <v>393</v>
      </c>
      <c r="D611" s="9" t="s">
        <v>51</v>
      </c>
      <c r="E611" s="9" t="s">
        <v>414</v>
      </c>
      <c r="F611" s="25" t="s">
        <v>110</v>
      </c>
      <c r="G611" s="26" t="s">
        <v>111</v>
      </c>
      <c r="H611" s="23">
        <f>H612+H613</f>
        <v>19234.427</v>
      </c>
      <c r="I611" s="23">
        <f t="shared" ref="I611:J611" si="217">I612+I613</f>
        <v>19234.427</v>
      </c>
      <c r="J611" s="23">
        <f t="shared" si="217"/>
        <v>19234.427</v>
      </c>
    </row>
    <row r="612" spans="1:10" ht="108">
      <c r="A612" s="8"/>
      <c r="B612" s="12"/>
      <c r="C612" s="9" t="s">
        <v>393</v>
      </c>
      <c r="D612" s="9" t="s">
        <v>51</v>
      </c>
      <c r="E612" s="9" t="s">
        <v>414</v>
      </c>
      <c r="F612" s="8" t="s">
        <v>416</v>
      </c>
      <c r="G612" s="7" t="s">
        <v>113</v>
      </c>
      <c r="H612" s="23">
        <v>9813.4830000000002</v>
      </c>
      <c r="I612" s="23">
        <v>9813.4830000000002</v>
      </c>
      <c r="J612" s="23">
        <v>9813.4830000000002</v>
      </c>
    </row>
    <row r="613" spans="1:10" ht="108">
      <c r="A613" s="8"/>
      <c r="B613" s="12"/>
      <c r="C613" s="9" t="s">
        <v>393</v>
      </c>
      <c r="D613" s="9" t="s">
        <v>51</v>
      </c>
      <c r="E613" s="9" t="s">
        <v>414</v>
      </c>
      <c r="F613" s="8" t="s">
        <v>417</v>
      </c>
      <c r="G613" s="7" t="s">
        <v>418</v>
      </c>
      <c r="H613" s="23">
        <v>9420.9439999999995</v>
      </c>
      <c r="I613" s="23">
        <v>9420.9439999999995</v>
      </c>
      <c r="J613" s="23">
        <v>9420.9439999999995</v>
      </c>
    </row>
    <row r="614" spans="1:10" ht="72">
      <c r="A614" s="8"/>
      <c r="B614" s="12"/>
      <c r="C614" s="9" t="s">
        <v>393</v>
      </c>
      <c r="D614" s="9" t="s">
        <v>51</v>
      </c>
      <c r="E614" s="9" t="s">
        <v>419</v>
      </c>
      <c r="F614" s="8"/>
      <c r="G614" s="7" t="s">
        <v>420</v>
      </c>
      <c r="H614" s="23">
        <f>H615</f>
        <v>194.28700000000001</v>
      </c>
      <c r="I614" s="23">
        <f t="shared" ref="I614:J614" si="218">I615</f>
        <v>194.28700000000001</v>
      </c>
      <c r="J614" s="23">
        <f t="shared" si="218"/>
        <v>194.28700000000001</v>
      </c>
    </row>
    <row r="615" spans="1:10" ht="60">
      <c r="A615" s="8"/>
      <c r="B615" s="12"/>
      <c r="C615" s="9" t="s">
        <v>393</v>
      </c>
      <c r="D615" s="9" t="s">
        <v>51</v>
      </c>
      <c r="E615" s="9" t="s">
        <v>419</v>
      </c>
      <c r="F615" s="25" t="s">
        <v>110</v>
      </c>
      <c r="G615" s="26" t="s">
        <v>111</v>
      </c>
      <c r="H615" s="23">
        <f>H616+H617</f>
        <v>194.28700000000001</v>
      </c>
      <c r="I615" s="23">
        <f t="shared" ref="I615:J615" si="219">I616+I617</f>
        <v>194.28700000000001</v>
      </c>
      <c r="J615" s="23">
        <f t="shared" si="219"/>
        <v>194.28700000000001</v>
      </c>
    </row>
    <row r="616" spans="1:10" ht="108">
      <c r="A616" s="8"/>
      <c r="B616" s="12"/>
      <c r="C616" s="9" t="s">
        <v>393</v>
      </c>
      <c r="D616" s="9" t="s">
        <v>51</v>
      </c>
      <c r="E616" s="9" t="s">
        <v>419</v>
      </c>
      <c r="F616" s="8" t="s">
        <v>416</v>
      </c>
      <c r="G616" s="7" t="s">
        <v>113</v>
      </c>
      <c r="H616" s="23">
        <v>99.126000000000005</v>
      </c>
      <c r="I616" s="23">
        <v>99.126000000000005</v>
      </c>
      <c r="J616" s="23">
        <v>99.126000000000005</v>
      </c>
    </row>
    <row r="617" spans="1:10" ht="108">
      <c r="A617" s="8"/>
      <c r="B617" s="12"/>
      <c r="C617" s="9" t="s">
        <v>393</v>
      </c>
      <c r="D617" s="9" t="s">
        <v>51</v>
      </c>
      <c r="E617" s="9" t="s">
        <v>419</v>
      </c>
      <c r="F617" s="8" t="s">
        <v>417</v>
      </c>
      <c r="G617" s="7" t="s">
        <v>418</v>
      </c>
      <c r="H617" s="23">
        <v>95.161000000000001</v>
      </c>
      <c r="I617" s="23">
        <v>95.161000000000001</v>
      </c>
      <c r="J617" s="23">
        <v>95.161000000000001</v>
      </c>
    </row>
    <row r="618" spans="1:10" ht="60">
      <c r="A618" s="8"/>
      <c r="B618" s="29"/>
      <c r="C618" s="20" t="s">
        <v>393</v>
      </c>
      <c r="D618" s="17" t="s">
        <v>51</v>
      </c>
      <c r="E618" s="17" t="s">
        <v>421</v>
      </c>
      <c r="F618" s="20"/>
      <c r="G618" s="21" t="s">
        <v>422</v>
      </c>
      <c r="H618" s="22">
        <f t="shared" ref="H618:J619" si="220">H619</f>
        <v>37335.797999999995</v>
      </c>
      <c r="I618" s="22">
        <f t="shared" si="220"/>
        <v>32610.023000000001</v>
      </c>
      <c r="J618" s="22">
        <f t="shared" si="220"/>
        <v>32610.023000000001</v>
      </c>
    </row>
    <row r="619" spans="1:10" ht="60">
      <c r="A619" s="8"/>
      <c r="B619" s="12"/>
      <c r="C619" s="8" t="s">
        <v>393</v>
      </c>
      <c r="D619" s="9" t="s">
        <v>51</v>
      </c>
      <c r="E619" s="9" t="s">
        <v>423</v>
      </c>
      <c r="F619" s="8"/>
      <c r="G619" s="7" t="s">
        <v>424</v>
      </c>
      <c r="H619" s="23">
        <f>H620</f>
        <v>37335.797999999995</v>
      </c>
      <c r="I619" s="23">
        <f t="shared" si="220"/>
        <v>32610.023000000001</v>
      </c>
      <c r="J619" s="23">
        <f t="shared" si="220"/>
        <v>32610.023000000001</v>
      </c>
    </row>
    <row r="620" spans="1:10" ht="48">
      <c r="A620" s="8"/>
      <c r="B620" s="12"/>
      <c r="C620" s="8" t="s">
        <v>393</v>
      </c>
      <c r="D620" s="9" t="s">
        <v>51</v>
      </c>
      <c r="E620" s="9" t="s">
        <v>425</v>
      </c>
      <c r="F620" s="8"/>
      <c r="G620" s="7" t="s">
        <v>426</v>
      </c>
      <c r="H620" s="23">
        <f>H621+H625+H629+H632</f>
        <v>37335.797999999995</v>
      </c>
      <c r="I620" s="23">
        <f t="shared" ref="I620:J620" si="221">I621+I625</f>
        <v>32610.023000000001</v>
      </c>
      <c r="J620" s="23">
        <f t="shared" si="221"/>
        <v>32610.023000000001</v>
      </c>
    </row>
    <row r="621" spans="1:10" ht="48">
      <c r="A621" s="8"/>
      <c r="B621" s="12"/>
      <c r="C621" s="8" t="s">
        <v>393</v>
      </c>
      <c r="D621" s="9" t="s">
        <v>51</v>
      </c>
      <c r="E621" s="9" t="s">
        <v>427</v>
      </c>
      <c r="F621" s="8"/>
      <c r="G621" s="7" t="s">
        <v>428</v>
      </c>
      <c r="H621" s="23">
        <f>H622</f>
        <v>33350.259999999995</v>
      </c>
      <c r="I621" s="23">
        <f>I622</f>
        <v>32610.023000000001</v>
      </c>
      <c r="J621" s="23">
        <f>J622</f>
        <v>32610.023000000001</v>
      </c>
    </row>
    <row r="622" spans="1:10" ht="60">
      <c r="A622" s="8"/>
      <c r="B622" s="12"/>
      <c r="C622" s="8" t="s">
        <v>393</v>
      </c>
      <c r="D622" s="9" t="s">
        <v>51</v>
      </c>
      <c r="E622" s="9" t="s">
        <v>427</v>
      </c>
      <c r="F622" s="40" t="s">
        <v>110</v>
      </c>
      <c r="G622" s="26" t="s">
        <v>111</v>
      </c>
      <c r="H622" s="23">
        <f>H623+H624</f>
        <v>33350.259999999995</v>
      </c>
      <c r="I622" s="23">
        <f>I623+I624</f>
        <v>32610.023000000001</v>
      </c>
      <c r="J622" s="23">
        <f>J623+J624</f>
        <v>32610.023000000001</v>
      </c>
    </row>
    <row r="623" spans="1:10" ht="108">
      <c r="A623" s="8"/>
      <c r="B623" s="12"/>
      <c r="C623" s="8" t="s">
        <v>393</v>
      </c>
      <c r="D623" s="9" t="s">
        <v>51</v>
      </c>
      <c r="E623" s="9" t="s">
        <v>427</v>
      </c>
      <c r="F623" s="8" t="s">
        <v>112</v>
      </c>
      <c r="G623" s="7" t="s">
        <v>113</v>
      </c>
      <c r="H623" s="23">
        <v>18589.424999999999</v>
      </c>
      <c r="I623" s="23">
        <v>18261.875</v>
      </c>
      <c r="J623" s="23">
        <v>18261.875</v>
      </c>
    </row>
    <row r="624" spans="1:10" ht="108">
      <c r="A624" s="8"/>
      <c r="B624" s="12"/>
      <c r="C624" s="8" t="s">
        <v>393</v>
      </c>
      <c r="D624" s="9" t="s">
        <v>51</v>
      </c>
      <c r="E624" s="9" t="s">
        <v>427</v>
      </c>
      <c r="F624" s="8" t="s">
        <v>417</v>
      </c>
      <c r="G624" s="7" t="s">
        <v>418</v>
      </c>
      <c r="H624" s="23">
        <v>14760.834999999999</v>
      </c>
      <c r="I624" s="23">
        <v>14348.147999999999</v>
      </c>
      <c r="J624" s="23">
        <v>14348.147999999999</v>
      </c>
    </row>
    <row r="625" spans="1:10" ht="72">
      <c r="A625" s="8"/>
      <c r="B625" s="12"/>
      <c r="C625" s="8" t="s">
        <v>393</v>
      </c>
      <c r="D625" s="9" t="s">
        <v>51</v>
      </c>
      <c r="E625" s="9" t="s">
        <v>429</v>
      </c>
      <c r="F625" s="8"/>
      <c r="G625" s="7" t="s">
        <v>430</v>
      </c>
      <c r="H625" s="23">
        <f>H626</f>
        <v>2255.857</v>
      </c>
      <c r="I625" s="23">
        <f t="shared" ref="I625:J625" si="222">I626</f>
        <v>0</v>
      </c>
      <c r="J625" s="23">
        <f t="shared" si="222"/>
        <v>0</v>
      </c>
    </row>
    <row r="626" spans="1:10" ht="60">
      <c r="A626" s="8"/>
      <c r="B626" s="12"/>
      <c r="C626" s="8" t="s">
        <v>393</v>
      </c>
      <c r="D626" s="9" t="s">
        <v>51</v>
      </c>
      <c r="E626" s="9" t="s">
        <v>429</v>
      </c>
      <c r="F626" s="25" t="s">
        <v>110</v>
      </c>
      <c r="G626" s="26" t="s">
        <v>111</v>
      </c>
      <c r="H626" s="23">
        <f>H628+H627</f>
        <v>2255.857</v>
      </c>
      <c r="I626" s="23">
        <f t="shared" ref="I626:J626" si="223">I628+I627</f>
        <v>0</v>
      </c>
      <c r="J626" s="23">
        <f t="shared" si="223"/>
        <v>0</v>
      </c>
    </row>
    <row r="627" spans="1:10" ht="24">
      <c r="A627" s="8"/>
      <c r="B627" s="12"/>
      <c r="C627" s="8" t="s">
        <v>393</v>
      </c>
      <c r="D627" s="9" t="s">
        <v>51</v>
      </c>
      <c r="E627" s="9" t="s">
        <v>429</v>
      </c>
      <c r="F627" s="8">
        <v>612</v>
      </c>
      <c r="G627" s="7" t="s">
        <v>349</v>
      </c>
      <c r="H627" s="23">
        <v>922.66</v>
      </c>
      <c r="I627" s="23">
        <v>0</v>
      </c>
      <c r="J627" s="23">
        <v>0</v>
      </c>
    </row>
    <row r="628" spans="1:10" ht="24">
      <c r="A628" s="8"/>
      <c r="B628" s="12"/>
      <c r="C628" s="8" t="s">
        <v>393</v>
      </c>
      <c r="D628" s="9" t="s">
        <v>51</v>
      </c>
      <c r="E628" s="9" t="s">
        <v>429</v>
      </c>
      <c r="F628" s="8">
        <v>622</v>
      </c>
      <c r="G628" s="7" t="s">
        <v>431</v>
      </c>
      <c r="H628" s="23">
        <v>1333.1969999999999</v>
      </c>
      <c r="I628" s="23">
        <v>0</v>
      </c>
      <c r="J628" s="23">
        <v>0</v>
      </c>
    </row>
    <row r="629" spans="1:10" ht="48">
      <c r="A629" s="8"/>
      <c r="B629" s="12"/>
      <c r="C629" s="8" t="s">
        <v>393</v>
      </c>
      <c r="D629" s="9" t="s">
        <v>51</v>
      </c>
      <c r="E629" s="9" t="s">
        <v>432</v>
      </c>
      <c r="F629" s="8"/>
      <c r="G629" s="7" t="s">
        <v>433</v>
      </c>
      <c r="H629" s="23">
        <f>H630</f>
        <v>15</v>
      </c>
      <c r="I629" s="23">
        <f t="shared" ref="I629:J630" si="224">I630</f>
        <v>0</v>
      </c>
      <c r="J629" s="23">
        <f t="shared" si="224"/>
        <v>0</v>
      </c>
    </row>
    <row r="630" spans="1:10" ht="48">
      <c r="A630" s="8"/>
      <c r="B630" s="12"/>
      <c r="C630" s="8" t="s">
        <v>393</v>
      </c>
      <c r="D630" s="9" t="s">
        <v>51</v>
      </c>
      <c r="E630" s="9" t="s">
        <v>432</v>
      </c>
      <c r="F630" s="25" t="s">
        <v>55</v>
      </c>
      <c r="G630" s="26" t="s">
        <v>56</v>
      </c>
      <c r="H630" s="23">
        <f>H631</f>
        <v>15</v>
      </c>
      <c r="I630" s="23">
        <f t="shared" si="224"/>
        <v>0</v>
      </c>
      <c r="J630" s="23">
        <f t="shared" si="224"/>
        <v>0</v>
      </c>
    </row>
    <row r="631" spans="1:10" ht="24">
      <c r="A631" s="8"/>
      <c r="B631" s="12"/>
      <c r="C631" s="8" t="s">
        <v>393</v>
      </c>
      <c r="D631" s="9" t="s">
        <v>51</v>
      </c>
      <c r="E631" s="9" t="s">
        <v>432</v>
      </c>
      <c r="F631" s="8" t="s">
        <v>57</v>
      </c>
      <c r="G631" s="7" t="s">
        <v>58</v>
      </c>
      <c r="H631" s="23">
        <v>15</v>
      </c>
      <c r="I631" s="23">
        <v>0</v>
      </c>
      <c r="J631" s="23">
        <v>0</v>
      </c>
    </row>
    <row r="632" spans="1:10" ht="84">
      <c r="A632" s="8"/>
      <c r="B632" s="12"/>
      <c r="C632" s="8" t="s">
        <v>393</v>
      </c>
      <c r="D632" s="9" t="s">
        <v>51</v>
      </c>
      <c r="E632" s="9" t="s">
        <v>434</v>
      </c>
      <c r="F632" s="8"/>
      <c r="G632" s="7" t="s">
        <v>435</v>
      </c>
      <c r="H632" s="23">
        <f>H633</f>
        <v>1714.681</v>
      </c>
      <c r="I632" s="23">
        <f t="shared" ref="I632:J632" si="225">I633</f>
        <v>0</v>
      </c>
      <c r="J632" s="23">
        <f t="shared" si="225"/>
        <v>0</v>
      </c>
    </row>
    <row r="633" spans="1:10" ht="60">
      <c r="A633" s="8"/>
      <c r="B633" s="12"/>
      <c r="C633" s="8" t="s">
        <v>393</v>
      </c>
      <c r="D633" s="9" t="s">
        <v>51</v>
      </c>
      <c r="E633" s="9" t="s">
        <v>434</v>
      </c>
      <c r="F633" s="40" t="s">
        <v>110</v>
      </c>
      <c r="G633" s="26" t="s">
        <v>111</v>
      </c>
      <c r="H633" s="23">
        <f>H634+H635</f>
        <v>1714.681</v>
      </c>
      <c r="I633" s="23">
        <f t="shared" ref="I633:J633" si="226">I634+I635</f>
        <v>0</v>
      </c>
      <c r="J633" s="23">
        <f t="shared" si="226"/>
        <v>0</v>
      </c>
    </row>
    <row r="634" spans="1:10" ht="24">
      <c r="A634" s="8"/>
      <c r="B634" s="12"/>
      <c r="C634" s="8" t="s">
        <v>393</v>
      </c>
      <c r="D634" s="9" t="s">
        <v>51</v>
      </c>
      <c r="E634" s="9" t="s">
        <v>434</v>
      </c>
      <c r="F634" s="8">
        <v>612</v>
      </c>
      <c r="G634" s="7" t="s">
        <v>349</v>
      </c>
      <c r="H634" s="23">
        <v>165.602</v>
      </c>
      <c r="I634" s="23">
        <v>0</v>
      </c>
      <c r="J634" s="23">
        <v>0</v>
      </c>
    </row>
    <row r="635" spans="1:10" ht="24">
      <c r="A635" s="8"/>
      <c r="B635" s="12"/>
      <c r="C635" s="8" t="s">
        <v>393</v>
      </c>
      <c r="D635" s="9" t="s">
        <v>51</v>
      </c>
      <c r="E635" s="9" t="s">
        <v>434</v>
      </c>
      <c r="F635" s="8">
        <v>622</v>
      </c>
      <c r="G635" s="7" t="s">
        <v>431</v>
      </c>
      <c r="H635" s="23">
        <v>1549.079</v>
      </c>
      <c r="I635" s="23">
        <v>0</v>
      </c>
      <c r="J635" s="23">
        <v>0</v>
      </c>
    </row>
    <row r="636" spans="1:10" ht="48">
      <c r="A636" s="8"/>
      <c r="B636" s="12"/>
      <c r="C636" s="12" t="s">
        <v>393</v>
      </c>
      <c r="D636" s="29" t="s">
        <v>69</v>
      </c>
      <c r="E636" s="16"/>
      <c r="F636" s="29"/>
      <c r="G636" s="18" t="s">
        <v>436</v>
      </c>
      <c r="H636" s="19">
        <f>H637+H644</f>
        <v>503.96000000000004</v>
      </c>
      <c r="I636" s="19">
        <f>I637+I644</f>
        <v>503.96000000000004</v>
      </c>
      <c r="J636" s="19">
        <f>J637+J644</f>
        <v>503.96000000000004</v>
      </c>
    </row>
    <row r="637" spans="1:10" ht="60">
      <c r="A637" s="8"/>
      <c r="B637" s="12"/>
      <c r="C637" s="20" t="s">
        <v>393</v>
      </c>
      <c r="D637" s="20" t="s">
        <v>69</v>
      </c>
      <c r="E637" s="17" t="s">
        <v>421</v>
      </c>
      <c r="F637" s="20"/>
      <c r="G637" s="21" t="s">
        <v>422</v>
      </c>
      <c r="H637" s="22">
        <f>H638</f>
        <v>80.740000000000009</v>
      </c>
      <c r="I637" s="22">
        <f>I638</f>
        <v>80.740000000000009</v>
      </c>
      <c r="J637" s="22">
        <f>J638</f>
        <v>80.740000000000009</v>
      </c>
    </row>
    <row r="638" spans="1:10" ht="60">
      <c r="A638" s="8"/>
      <c r="B638" s="12"/>
      <c r="C638" s="8" t="s">
        <v>393</v>
      </c>
      <c r="D638" s="8" t="s">
        <v>69</v>
      </c>
      <c r="E638" s="9" t="s">
        <v>423</v>
      </c>
      <c r="F638" s="8"/>
      <c r="G638" s="7" t="s">
        <v>424</v>
      </c>
      <c r="H638" s="23">
        <f>H640</f>
        <v>80.740000000000009</v>
      </c>
      <c r="I638" s="23">
        <f>I640</f>
        <v>80.740000000000009</v>
      </c>
      <c r="J638" s="23">
        <f>J640</f>
        <v>80.740000000000009</v>
      </c>
    </row>
    <row r="639" spans="1:10" ht="48">
      <c r="A639" s="8"/>
      <c r="B639" s="12"/>
      <c r="C639" s="8" t="s">
        <v>393</v>
      </c>
      <c r="D639" s="8" t="s">
        <v>69</v>
      </c>
      <c r="E639" s="9" t="s">
        <v>425</v>
      </c>
      <c r="F639" s="8"/>
      <c r="G639" s="7" t="s">
        <v>426</v>
      </c>
      <c r="H639" s="23">
        <f t="shared" ref="H639:J640" si="227">H640</f>
        <v>80.740000000000009</v>
      </c>
      <c r="I639" s="23">
        <f t="shared" si="227"/>
        <v>80.740000000000009</v>
      </c>
      <c r="J639" s="23">
        <f t="shared" si="227"/>
        <v>80.740000000000009</v>
      </c>
    </row>
    <row r="640" spans="1:10" ht="36">
      <c r="A640" s="8"/>
      <c r="B640" s="12"/>
      <c r="C640" s="8" t="s">
        <v>393</v>
      </c>
      <c r="D640" s="8" t="s">
        <v>69</v>
      </c>
      <c r="E640" s="9" t="s">
        <v>437</v>
      </c>
      <c r="F640" s="27"/>
      <c r="G640" s="7" t="s">
        <v>436</v>
      </c>
      <c r="H640" s="23">
        <f t="shared" si="227"/>
        <v>80.740000000000009</v>
      </c>
      <c r="I640" s="23">
        <f t="shared" si="227"/>
        <v>80.740000000000009</v>
      </c>
      <c r="J640" s="23">
        <f t="shared" si="227"/>
        <v>80.740000000000009</v>
      </c>
    </row>
    <row r="641" spans="1:11" ht="60">
      <c r="A641" s="8"/>
      <c r="B641" s="12"/>
      <c r="C641" s="8" t="s">
        <v>393</v>
      </c>
      <c r="D641" s="8" t="s">
        <v>69</v>
      </c>
      <c r="E641" s="9" t="s">
        <v>437</v>
      </c>
      <c r="F641" s="40" t="s">
        <v>110</v>
      </c>
      <c r="G641" s="26" t="s">
        <v>111</v>
      </c>
      <c r="H641" s="23">
        <f>H642+H643</f>
        <v>80.740000000000009</v>
      </c>
      <c r="I641" s="23">
        <f>I642+I643</f>
        <v>80.740000000000009</v>
      </c>
      <c r="J641" s="23">
        <f>J642+J643</f>
        <v>80.740000000000009</v>
      </c>
    </row>
    <row r="642" spans="1:11" ht="108">
      <c r="A642" s="8"/>
      <c r="B642" s="12"/>
      <c r="C642" s="8" t="s">
        <v>393</v>
      </c>
      <c r="D642" s="8" t="s">
        <v>69</v>
      </c>
      <c r="E642" s="9" t="s">
        <v>437</v>
      </c>
      <c r="F642" s="8" t="s">
        <v>112</v>
      </c>
      <c r="G642" s="7" t="s">
        <v>113</v>
      </c>
      <c r="H642" s="23">
        <v>18.420000000000002</v>
      </c>
      <c r="I642" s="23">
        <v>18.420000000000002</v>
      </c>
      <c r="J642" s="23">
        <v>18.420000000000002</v>
      </c>
    </row>
    <row r="643" spans="1:11" ht="108">
      <c r="A643" s="8"/>
      <c r="B643" s="12"/>
      <c r="C643" s="8" t="s">
        <v>393</v>
      </c>
      <c r="D643" s="8" t="s">
        <v>69</v>
      </c>
      <c r="E643" s="9" t="s">
        <v>437</v>
      </c>
      <c r="F643" s="8" t="s">
        <v>417</v>
      </c>
      <c r="G643" s="7" t="s">
        <v>418</v>
      </c>
      <c r="H643" s="23">
        <v>62.32</v>
      </c>
      <c r="I643" s="23">
        <v>62.32</v>
      </c>
      <c r="J643" s="23">
        <v>62.32</v>
      </c>
    </row>
    <row r="644" spans="1:11" ht="60">
      <c r="A644" s="8"/>
      <c r="B644" s="12"/>
      <c r="C644" s="8" t="s">
        <v>393</v>
      </c>
      <c r="D644" s="8" t="s">
        <v>69</v>
      </c>
      <c r="E644" s="17" t="s">
        <v>30</v>
      </c>
      <c r="F644" s="20"/>
      <c r="G644" s="21" t="s">
        <v>31</v>
      </c>
      <c r="H644" s="23">
        <f>H645</f>
        <v>423.22</v>
      </c>
      <c r="I644" s="23">
        <f>I645</f>
        <v>423.22</v>
      </c>
      <c r="J644" s="23">
        <f>J645</f>
        <v>423.22</v>
      </c>
    </row>
    <row r="645" spans="1:11" ht="48">
      <c r="A645" s="8"/>
      <c r="B645" s="12"/>
      <c r="C645" s="8" t="s">
        <v>393</v>
      </c>
      <c r="D645" s="8" t="s">
        <v>69</v>
      </c>
      <c r="E645" s="9" t="s">
        <v>71</v>
      </c>
      <c r="F645" s="8"/>
      <c r="G645" s="7" t="s">
        <v>72</v>
      </c>
      <c r="H645" s="23">
        <f t="shared" ref="H645:J648" si="228">H646</f>
        <v>423.22</v>
      </c>
      <c r="I645" s="23">
        <f t="shared" si="228"/>
        <v>423.22</v>
      </c>
      <c r="J645" s="23">
        <f t="shared" si="228"/>
        <v>423.22</v>
      </c>
    </row>
    <row r="646" spans="1:11" ht="36">
      <c r="A646" s="8"/>
      <c r="B646" s="12"/>
      <c r="C646" s="8" t="s">
        <v>393</v>
      </c>
      <c r="D646" s="8" t="s">
        <v>69</v>
      </c>
      <c r="E646" s="9" t="s">
        <v>89</v>
      </c>
      <c r="F646" s="9"/>
      <c r="G646" s="7" t="s">
        <v>35</v>
      </c>
      <c r="H646" s="23">
        <f t="shared" si="228"/>
        <v>423.22</v>
      </c>
      <c r="I646" s="23">
        <f t="shared" si="228"/>
        <v>423.22</v>
      </c>
      <c r="J646" s="23">
        <f t="shared" si="228"/>
        <v>423.22</v>
      </c>
    </row>
    <row r="647" spans="1:11" ht="36">
      <c r="A647" s="8"/>
      <c r="B647" s="12"/>
      <c r="C647" s="8" t="s">
        <v>393</v>
      </c>
      <c r="D647" s="8" t="s">
        <v>69</v>
      </c>
      <c r="E647" s="9" t="s">
        <v>438</v>
      </c>
      <c r="F647" s="8"/>
      <c r="G647" s="7" t="s">
        <v>439</v>
      </c>
      <c r="H647" s="23">
        <f>H648</f>
        <v>423.22</v>
      </c>
      <c r="I647" s="23">
        <f t="shared" si="228"/>
        <v>423.22</v>
      </c>
      <c r="J647" s="23">
        <f t="shared" si="228"/>
        <v>423.22</v>
      </c>
    </row>
    <row r="648" spans="1:11" ht="48">
      <c r="A648" s="8"/>
      <c r="B648" s="12"/>
      <c r="C648" s="8" t="s">
        <v>393</v>
      </c>
      <c r="D648" s="8" t="s">
        <v>69</v>
      </c>
      <c r="E648" s="9" t="s">
        <v>438</v>
      </c>
      <c r="F648" s="25" t="s">
        <v>55</v>
      </c>
      <c r="G648" s="26" t="s">
        <v>56</v>
      </c>
      <c r="H648" s="23">
        <f t="shared" si="228"/>
        <v>423.22</v>
      </c>
      <c r="I648" s="23">
        <f t="shared" si="228"/>
        <v>423.22</v>
      </c>
      <c r="J648" s="23">
        <f t="shared" si="228"/>
        <v>423.22</v>
      </c>
    </row>
    <row r="649" spans="1:11" ht="24">
      <c r="A649" s="8"/>
      <c r="B649" s="12"/>
      <c r="C649" s="8" t="s">
        <v>393</v>
      </c>
      <c r="D649" s="8" t="s">
        <v>69</v>
      </c>
      <c r="E649" s="9" t="s">
        <v>438</v>
      </c>
      <c r="F649" s="8" t="s">
        <v>57</v>
      </c>
      <c r="G649" s="7" t="s">
        <v>58</v>
      </c>
      <c r="H649" s="23">
        <v>423.22</v>
      </c>
      <c r="I649" s="23">
        <v>423.22</v>
      </c>
      <c r="J649" s="23">
        <v>423.22</v>
      </c>
    </row>
    <row r="650" spans="1:11">
      <c r="A650" s="8"/>
      <c r="B650" s="12"/>
      <c r="C650" s="29" t="s">
        <v>393</v>
      </c>
      <c r="D650" s="29" t="s">
        <v>393</v>
      </c>
      <c r="E650" s="16"/>
      <c r="F650" s="29"/>
      <c r="G650" s="18" t="s">
        <v>440</v>
      </c>
      <c r="H650" s="19">
        <f>H651</f>
        <v>8006.1259999999993</v>
      </c>
      <c r="I650" s="19">
        <f>I651</f>
        <v>7218.4830000000002</v>
      </c>
      <c r="J650" s="19">
        <f>J651</f>
        <v>7218.4830000000002</v>
      </c>
      <c r="K650" s="2">
        <v>7809.1760000000004</v>
      </c>
    </row>
    <row r="651" spans="1:11" ht="60">
      <c r="A651" s="8"/>
      <c r="B651" s="12"/>
      <c r="C651" s="17" t="s">
        <v>393</v>
      </c>
      <c r="D651" s="17" t="s">
        <v>393</v>
      </c>
      <c r="E651" s="17" t="s">
        <v>327</v>
      </c>
      <c r="F651" s="17"/>
      <c r="G651" s="21" t="s">
        <v>328</v>
      </c>
      <c r="H651" s="22">
        <f t="shared" ref="H651:J652" si="229">H652</f>
        <v>8006.1259999999993</v>
      </c>
      <c r="I651" s="22">
        <f t="shared" si="229"/>
        <v>7218.4830000000002</v>
      </c>
      <c r="J651" s="22">
        <f t="shared" si="229"/>
        <v>7218.4830000000002</v>
      </c>
    </row>
    <row r="652" spans="1:11" ht="48">
      <c r="A652" s="8"/>
      <c r="B652" s="12"/>
      <c r="C652" s="9" t="s">
        <v>393</v>
      </c>
      <c r="D652" s="9" t="s">
        <v>393</v>
      </c>
      <c r="E652" s="9" t="s">
        <v>329</v>
      </c>
      <c r="F652" s="9"/>
      <c r="G652" s="7" t="s">
        <v>330</v>
      </c>
      <c r="H652" s="23">
        <f t="shared" si="229"/>
        <v>8006.1259999999993</v>
      </c>
      <c r="I652" s="23">
        <f t="shared" si="229"/>
        <v>7218.4830000000002</v>
      </c>
      <c r="J652" s="23">
        <f t="shared" si="229"/>
        <v>7218.4830000000002</v>
      </c>
    </row>
    <row r="653" spans="1:11" ht="132">
      <c r="A653" s="8"/>
      <c r="B653" s="12"/>
      <c r="C653" s="9" t="s">
        <v>393</v>
      </c>
      <c r="D653" s="9" t="s">
        <v>393</v>
      </c>
      <c r="E653" s="9" t="s">
        <v>331</v>
      </c>
      <c r="F653" s="9"/>
      <c r="G653" s="7" t="s">
        <v>332</v>
      </c>
      <c r="H653" s="23">
        <f>H654+H661+H657</f>
        <v>8006.1259999999993</v>
      </c>
      <c r="I653" s="23">
        <f>I654+I661+I657</f>
        <v>7218.4830000000002</v>
      </c>
      <c r="J653" s="23">
        <f>J654+J661+J657</f>
        <v>7218.4830000000002</v>
      </c>
    </row>
    <row r="654" spans="1:11" ht="48">
      <c r="A654" s="8"/>
      <c r="B654" s="12"/>
      <c r="C654" s="9" t="s">
        <v>393</v>
      </c>
      <c r="D654" s="9" t="s">
        <v>393</v>
      </c>
      <c r="E654" s="9" t="s">
        <v>441</v>
      </c>
      <c r="F654" s="9"/>
      <c r="G654" s="7" t="s">
        <v>442</v>
      </c>
      <c r="H654" s="23">
        <f t="shared" ref="H654:J655" si="230">H655</f>
        <v>725.69100000000003</v>
      </c>
      <c r="I654" s="23">
        <f t="shared" si="230"/>
        <v>725.69100000000003</v>
      </c>
      <c r="J654" s="23">
        <f t="shared" si="230"/>
        <v>725.69100000000003</v>
      </c>
    </row>
    <row r="655" spans="1:11" ht="48">
      <c r="A655" s="8"/>
      <c r="B655" s="12"/>
      <c r="C655" s="9" t="s">
        <v>393</v>
      </c>
      <c r="D655" s="9" t="s">
        <v>393</v>
      </c>
      <c r="E655" s="9" t="s">
        <v>441</v>
      </c>
      <c r="F655" s="25" t="s">
        <v>55</v>
      </c>
      <c r="G655" s="26" t="s">
        <v>56</v>
      </c>
      <c r="H655" s="23">
        <f t="shared" si="230"/>
        <v>725.69100000000003</v>
      </c>
      <c r="I655" s="23">
        <f t="shared" si="230"/>
        <v>725.69100000000003</v>
      </c>
      <c r="J655" s="23">
        <f t="shared" si="230"/>
        <v>725.69100000000003</v>
      </c>
    </row>
    <row r="656" spans="1:11" ht="24">
      <c r="A656" s="8"/>
      <c r="B656" s="12"/>
      <c r="C656" s="9" t="s">
        <v>393</v>
      </c>
      <c r="D656" s="9" t="s">
        <v>393</v>
      </c>
      <c r="E656" s="9" t="s">
        <v>441</v>
      </c>
      <c r="F656" s="8" t="s">
        <v>57</v>
      </c>
      <c r="G656" s="7" t="s">
        <v>58</v>
      </c>
      <c r="H656" s="23">
        <v>725.69100000000003</v>
      </c>
      <c r="I656" s="23">
        <v>725.69100000000003</v>
      </c>
      <c r="J656" s="23">
        <v>725.69100000000003</v>
      </c>
    </row>
    <row r="657" spans="1:10" ht="48">
      <c r="A657" s="8"/>
      <c r="B657" s="12"/>
      <c r="C657" s="9" t="s">
        <v>393</v>
      </c>
      <c r="D657" s="9" t="s">
        <v>393</v>
      </c>
      <c r="E657" s="9" t="s">
        <v>443</v>
      </c>
      <c r="F657" s="9"/>
      <c r="G657" s="7" t="s">
        <v>444</v>
      </c>
      <c r="H657" s="23">
        <f>H658</f>
        <v>276.89699999999999</v>
      </c>
      <c r="I657" s="23">
        <f>I658</f>
        <v>189.459</v>
      </c>
      <c r="J657" s="23">
        <f>J658</f>
        <v>189.459</v>
      </c>
    </row>
    <row r="658" spans="1:10" ht="120">
      <c r="A658" s="8"/>
      <c r="B658" s="12"/>
      <c r="C658" s="9" t="s">
        <v>393</v>
      </c>
      <c r="D658" s="9" t="s">
        <v>393</v>
      </c>
      <c r="E658" s="9" t="s">
        <v>443</v>
      </c>
      <c r="F658" s="25" t="s">
        <v>38</v>
      </c>
      <c r="G658" s="26" t="s">
        <v>39</v>
      </c>
      <c r="H658" s="23">
        <f>H659+H660</f>
        <v>276.89699999999999</v>
      </c>
      <c r="I658" s="23">
        <f>I659+I660</f>
        <v>189.459</v>
      </c>
      <c r="J658" s="23">
        <f>J659+J660</f>
        <v>189.459</v>
      </c>
    </row>
    <row r="659" spans="1:10" ht="24">
      <c r="A659" s="8"/>
      <c r="B659" s="12"/>
      <c r="C659" s="9" t="s">
        <v>393</v>
      </c>
      <c r="D659" s="9" t="s">
        <v>393</v>
      </c>
      <c r="E659" s="9" t="s">
        <v>443</v>
      </c>
      <c r="F659" s="27" t="s">
        <v>93</v>
      </c>
      <c r="G659" s="28" t="s">
        <v>94</v>
      </c>
      <c r="H659" s="23">
        <v>212.67099999999999</v>
      </c>
      <c r="I659" s="23">
        <v>145.51400000000001</v>
      </c>
      <c r="J659" s="23">
        <v>145.51400000000001</v>
      </c>
    </row>
    <row r="660" spans="1:10" ht="60">
      <c r="A660" s="8"/>
      <c r="B660" s="12"/>
      <c r="C660" s="9" t="s">
        <v>393</v>
      </c>
      <c r="D660" s="9" t="s">
        <v>393</v>
      </c>
      <c r="E660" s="9" t="s">
        <v>443</v>
      </c>
      <c r="F660" s="27">
        <v>119</v>
      </c>
      <c r="G660" s="28" t="s">
        <v>96</v>
      </c>
      <c r="H660" s="23">
        <v>64.225999999999999</v>
      </c>
      <c r="I660" s="23">
        <v>43.945</v>
      </c>
      <c r="J660" s="23">
        <v>43.945</v>
      </c>
    </row>
    <row r="661" spans="1:10" ht="24">
      <c r="A661" s="8"/>
      <c r="B661" s="12"/>
      <c r="C661" s="9" t="s">
        <v>393</v>
      </c>
      <c r="D661" s="9" t="s">
        <v>393</v>
      </c>
      <c r="E661" s="9" t="s">
        <v>445</v>
      </c>
      <c r="F661" s="9"/>
      <c r="G661" s="26" t="s">
        <v>446</v>
      </c>
      <c r="H661" s="23">
        <f>H662+H665+H668</f>
        <v>7003.5379999999996</v>
      </c>
      <c r="I661" s="23">
        <f>I662+I665+I668</f>
        <v>6303.3330000000005</v>
      </c>
      <c r="J661" s="23">
        <f>J662+J665+J668</f>
        <v>6303.3330000000005</v>
      </c>
    </row>
    <row r="662" spans="1:10" ht="120">
      <c r="A662" s="8"/>
      <c r="B662" s="12"/>
      <c r="C662" s="9" t="s">
        <v>393</v>
      </c>
      <c r="D662" s="9" t="s">
        <v>393</v>
      </c>
      <c r="E662" s="9" t="s">
        <v>445</v>
      </c>
      <c r="F662" s="25" t="s">
        <v>38</v>
      </c>
      <c r="G662" s="26" t="s">
        <v>39</v>
      </c>
      <c r="H662" s="23">
        <f>H663+H664</f>
        <v>6459.4219999999996</v>
      </c>
      <c r="I662" s="23">
        <f>I663+I664</f>
        <v>5935.9800000000005</v>
      </c>
      <c r="J662" s="23">
        <f>J663+J664</f>
        <v>5935.9800000000005</v>
      </c>
    </row>
    <row r="663" spans="1:10" ht="24">
      <c r="A663" s="8"/>
      <c r="B663" s="12"/>
      <c r="C663" s="9" t="s">
        <v>393</v>
      </c>
      <c r="D663" s="9" t="s">
        <v>393</v>
      </c>
      <c r="E663" s="9" t="s">
        <v>445</v>
      </c>
      <c r="F663" s="27" t="s">
        <v>93</v>
      </c>
      <c r="G663" s="28" t="s">
        <v>94</v>
      </c>
      <c r="H663" s="23">
        <v>4961.1549999999997</v>
      </c>
      <c r="I663" s="23">
        <v>4559.1260000000002</v>
      </c>
      <c r="J663" s="23">
        <v>4559.1260000000002</v>
      </c>
    </row>
    <row r="664" spans="1:10" ht="60">
      <c r="A664" s="8"/>
      <c r="B664" s="12"/>
      <c r="C664" s="9" t="s">
        <v>393</v>
      </c>
      <c r="D664" s="9" t="s">
        <v>393</v>
      </c>
      <c r="E664" s="9" t="s">
        <v>445</v>
      </c>
      <c r="F664" s="27">
        <v>119</v>
      </c>
      <c r="G664" s="28" t="s">
        <v>96</v>
      </c>
      <c r="H664" s="23">
        <v>1498.2670000000001</v>
      </c>
      <c r="I664" s="23">
        <v>1376.854</v>
      </c>
      <c r="J664" s="23">
        <v>1376.854</v>
      </c>
    </row>
    <row r="665" spans="1:10" ht="48">
      <c r="A665" s="8"/>
      <c r="B665" s="12"/>
      <c r="C665" s="9" t="s">
        <v>393</v>
      </c>
      <c r="D665" s="9" t="s">
        <v>393</v>
      </c>
      <c r="E665" s="9" t="s">
        <v>445</v>
      </c>
      <c r="F665" s="25" t="s">
        <v>55</v>
      </c>
      <c r="G665" s="26" t="s">
        <v>56</v>
      </c>
      <c r="H665" s="23">
        <f>H666+H667</f>
        <v>539.04399999999998</v>
      </c>
      <c r="I665" s="23">
        <f>I666+I667</f>
        <v>362.28100000000001</v>
      </c>
      <c r="J665" s="23">
        <f>J666+J667</f>
        <v>362.28100000000001</v>
      </c>
    </row>
    <row r="666" spans="1:10" ht="24">
      <c r="A666" s="8"/>
      <c r="B666" s="12"/>
      <c r="C666" s="9" t="s">
        <v>393</v>
      </c>
      <c r="D666" s="9" t="s">
        <v>393</v>
      </c>
      <c r="E666" s="9" t="s">
        <v>445</v>
      </c>
      <c r="F666" s="8" t="s">
        <v>57</v>
      </c>
      <c r="G666" s="7" t="s">
        <v>58</v>
      </c>
      <c r="H666" s="23">
        <v>332.94400000000002</v>
      </c>
      <c r="I666" s="23">
        <v>153.93700000000001</v>
      </c>
      <c r="J666" s="23">
        <v>153.93700000000001</v>
      </c>
    </row>
    <row r="667" spans="1:10" ht="24">
      <c r="A667" s="8"/>
      <c r="B667" s="12"/>
      <c r="C667" s="9" t="s">
        <v>393</v>
      </c>
      <c r="D667" s="9" t="s">
        <v>393</v>
      </c>
      <c r="E667" s="9" t="s">
        <v>445</v>
      </c>
      <c r="F667" s="8">
        <v>247</v>
      </c>
      <c r="G667" s="7" t="s">
        <v>97</v>
      </c>
      <c r="H667" s="23">
        <v>206.1</v>
      </c>
      <c r="I667" s="23">
        <v>208.34399999999999</v>
      </c>
      <c r="J667" s="23">
        <v>208.34399999999999</v>
      </c>
    </row>
    <row r="668" spans="1:10" ht="24">
      <c r="A668" s="8"/>
      <c r="B668" s="12"/>
      <c r="C668" s="9" t="s">
        <v>393</v>
      </c>
      <c r="D668" s="9" t="s">
        <v>393</v>
      </c>
      <c r="E668" s="9" t="s">
        <v>445</v>
      </c>
      <c r="F668" s="8" t="s">
        <v>98</v>
      </c>
      <c r="G668" s="7" t="s">
        <v>84</v>
      </c>
      <c r="H668" s="23">
        <f>H669</f>
        <v>5.0720000000000001</v>
      </c>
      <c r="I668" s="23">
        <f>I669</f>
        <v>5.0720000000000001</v>
      </c>
      <c r="J668" s="23">
        <f>J669</f>
        <v>5.0720000000000001</v>
      </c>
    </row>
    <row r="669" spans="1:10" ht="36">
      <c r="A669" s="8"/>
      <c r="B669" s="12"/>
      <c r="C669" s="9" t="s">
        <v>393</v>
      </c>
      <c r="D669" s="9" t="s">
        <v>393</v>
      </c>
      <c r="E669" s="9" t="s">
        <v>445</v>
      </c>
      <c r="F669" s="8">
        <v>851</v>
      </c>
      <c r="G669" s="7" t="s">
        <v>386</v>
      </c>
      <c r="H669" s="23">
        <v>5.0720000000000001</v>
      </c>
      <c r="I669" s="23">
        <v>5.0720000000000001</v>
      </c>
      <c r="J669" s="23">
        <v>5.0720000000000001</v>
      </c>
    </row>
    <row r="670" spans="1:10" ht="24">
      <c r="A670" s="8"/>
      <c r="B670" s="12"/>
      <c r="C670" s="29" t="s">
        <v>393</v>
      </c>
      <c r="D670" s="29" t="s">
        <v>188</v>
      </c>
      <c r="E670" s="16"/>
      <c r="F670" s="29"/>
      <c r="G670" s="18" t="s">
        <v>447</v>
      </c>
      <c r="H670" s="19">
        <f t="shared" ref="H670:J673" si="231">H671</f>
        <v>841.09999999999991</v>
      </c>
      <c r="I670" s="19">
        <f t="shared" si="231"/>
        <v>848.4</v>
      </c>
      <c r="J670" s="19">
        <f t="shared" si="231"/>
        <v>855.9</v>
      </c>
    </row>
    <row r="671" spans="1:10" ht="60">
      <c r="A671" s="8"/>
      <c r="B671" s="12"/>
      <c r="C671" s="8" t="s">
        <v>393</v>
      </c>
      <c r="D671" s="8" t="s">
        <v>188</v>
      </c>
      <c r="E671" s="17" t="s">
        <v>30</v>
      </c>
      <c r="F671" s="20"/>
      <c r="G671" s="21" t="s">
        <v>31</v>
      </c>
      <c r="H671" s="22">
        <f t="shared" si="231"/>
        <v>841.09999999999991</v>
      </c>
      <c r="I671" s="22">
        <f t="shared" si="231"/>
        <v>848.4</v>
      </c>
      <c r="J671" s="22">
        <f t="shared" si="231"/>
        <v>855.9</v>
      </c>
    </row>
    <row r="672" spans="1:10" ht="48">
      <c r="A672" s="8"/>
      <c r="B672" s="12"/>
      <c r="C672" s="8" t="s">
        <v>393</v>
      </c>
      <c r="D672" s="8" t="s">
        <v>188</v>
      </c>
      <c r="E672" s="9" t="s">
        <v>71</v>
      </c>
      <c r="F672" s="8"/>
      <c r="G672" s="7" t="s">
        <v>72</v>
      </c>
      <c r="H672" s="23">
        <f t="shared" si="231"/>
        <v>841.09999999999991</v>
      </c>
      <c r="I672" s="23">
        <f t="shared" si="231"/>
        <v>848.4</v>
      </c>
      <c r="J672" s="23">
        <f t="shared" si="231"/>
        <v>855.9</v>
      </c>
    </row>
    <row r="673" spans="1:12" ht="48">
      <c r="A673" s="8"/>
      <c r="B673" s="12"/>
      <c r="C673" s="8" t="s">
        <v>393</v>
      </c>
      <c r="D673" s="8" t="s">
        <v>188</v>
      </c>
      <c r="E673" s="9" t="s">
        <v>73</v>
      </c>
      <c r="F673" s="29"/>
      <c r="G673" s="7" t="s">
        <v>74</v>
      </c>
      <c r="H673" s="23">
        <f t="shared" si="231"/>
        <v>841.09999999999991</v>
      </c>
      <c r="I673" s="23">
        <f t="shared" si="231"/>
        <v>848.4</v>
      </c>
      <c r="J673" s="23">
        <f t="shared" si="231"/>
        <v>855.9</v>
      </c>
      <c r="K673" s="2">
        <v>841.1</v>
      </c>
    </row>
    <row r="674" spans="1:12" ht="84">
      <c r="A674" s="8"/>
      <c r="B674" s="12"/>
      <c r="C674" s="8" t="s">
        <v>393</v>
      </c>
      <c r="D674" s="8" t="s">
        <v>188</v>
      </c>
      <c r="E674" s="37" t="s">
        <v>448</v>
      </c>
      <c r="F674" s="38"/>
      <c r="G674" s="39" t="s">
        <v>449</v>
      </c>
      <c r="H674" s="23">
        <f>H675+H679</f>
        <v>841.09999999999991</v>
      </c>
      <c r="I674" s="23">
        <f>I675+I679</f>
        <v>848.4</v>
      </c>
      <c r="J674" s="23">
        <f>J675+J679</f>
        <v>855.9</v>
      </c>
    </row>
    <row r="675" spans="1:12" ht="120">
      <c r="A675" s="8"/>
      <c r="B675" s="12"/>
      <c r="C675" s="8" t="s">
        <v>393</v>
      </c>
      <c r="D675" s="8" t="s">
        <v>188</v>
      </c>
      <c r="E675" s="37" t="s">
        <v>448</v>
      </c>
      <c r="F675" s="25" t="s">
        <v>38</v>
      </c>
      <c r="G675" s="26" t="s">
        <v>39</v>
      </c>
      <c r="H675" s="23">
        <f>H676+H677+H678</f>
        <v>841.09999999999991</v>
      </c>
      <c r="I675" s="23">
        <f>I676+I677+I678</f>
        <v>768.73599999999999</v>
      </c>
      <c r="J675" s="23">
        <f>J676+J677+J678</f>
        <v>768.73599999999999</v>
      </c>
    </row>
    <row r="676" spans="1:12" ht="36">
      <c r="A676" s="8"/>
      <c r="B676" s="12"/>
      <c r="C676" s="8" t="s">
        <v>393</v>
      </c>
      <c r="D676" s="8" t="s">
        <v>188</v>
      </c>
      <c r="E676" s="37" t="s">
        <v>448</v>
      </c>
      <c r="F676" s="27" t="s">
        <v>40</v>
      </c>
      <c r="G676" s="28" t="s">
        <v>41</v>
      </c>
      <c r="H676" s="23">
        <v>558.13199999999995</v>
      </c>
      <c r="I676" s="23">
        <v>504.85500000000002</v>
      </c>
      <c r="J676" s="23">
        <v>504.85500000000002</v>
      </c>
    </row>
    <row r="677" spans="1:12" ht="60">
      <c r="A677" s="8"/>
      <c r="B677" s="12"/>
      <c r="C677" s="8" t="s">
        <v>393</v>
      </c>
      <c r="D677" s="8" t="s">
        <v>188</v>
      </c>
      <c r="E677" s="37" t="s">
        <v>448</v>
      </c>
      <c r="F677" s="27" t="s">
        <v>42</v>
      </c>
      <c r="G677" s="28" t="s">
        <v>43</v>
      </c>
      <c r="H677" s="23">
        <v>88.802000000000007</v>
      </c>
      <c r="I677" s="23">
        <v>86.5</v>
      </c>
      <c r="J677" s="23">
        <v>86.5</v>
      </c>
    </row>
    <row r="678" spans="1:12" ht="72">
      <c r="A678" s="8"/>
      <c r="B678" s="12"/>
      <c r="C678" s="8" t="s">
        <v>393</v>
      </c>
      <c r="D678" s="8" t="s">
        <v>188</v>
      </c>
      <c r="E678" s="37" t="s">
        <v>448</v>
      </c>
      <c r="F678" s="27">
        <v>129</v>
      </c>
      <c r="G678" s="28" t="s">
        <v>44</v>
      </c>
      <c r="H678" s="23">
        <v>194.166</v>
      </c>
      <c r="I678" s="23">
        <v>177.381</v>
      </c>
      <c r="J678" s="23">
        <v>177.381</v>
      </c>
    </row>
    <row r="679" spans="1:12" ht="48">
      <c r="A679" s="8"/>
      <c r="B679" s="12"/>
      <c r="C679" s="8" t="s">
        <v>393</v>
      </c>
      <c r="D679" s="8" t="s">
        <v>188</v>
      </c>
      <c r="E679" s="37" t="s">
        <v>448</v>
      </c>
      <c r="F679" s="25" t="s">
        <v>55</v>
      </c>
      <c r="G679" s="26" t="s">
        <v>56</v>
      </c>
      <c r="H679" s="23">
        <f>H680</f>
        <v>0</v>
      </c>
      <c r="I679" s="23">
        <f>I680</f>
        <v>79.664000000000001</v>
      </c>
      <c r="J679" s="23">
        <f>J680</f>
        <v>87.164000000000001</v>
      </c>
    </row>
    <row r="680" spans="1:12" ht="24">
      <c r="A680" s="8"/>
      <c r="B680" s="12"/>
      <c r="C680" s="8" t="s">
        <v>393</v>
      </c>
      <c r="D680" s="8" t="s">
        <v>188</v>
      </c>
      <c r="E680" s="37" t="s">
        <v>448</v>
      </c>
      <c r="F680" s="8" t="s">
        <v>57</v>
      </c>
      <c r="G680" s="7" t="s">
        <v>58</v>
      </c>
      <c r="H680" s="23">
        <v>0</v>
      </c>
      <c r="I680" s="23">
        <v>79.664000000000001</v>
      </c>
      <c r="J680" s="23">
        <v>87.164000000000001</v>
      </c>
    </row>
    <row r="681" spans="1:12">
      <c r="A681" s="8"/>
      <c r="B681" s="12"/>
      <c r="C681" s="12" t="s">
        <v>173</v>
      </c>
      <c r="D681" s="12" t="s">
        <v>26</v>
      </c>
      <c r="E681" s="47"/>
      <c r="F681" s="12"/>
      <c r="G681" s="13" t="s">
        <v>450</v>
      </c>
      <c r="H681" s="14">
        <f>H682+H773</f>
        <v>266582.984</v>
      </c>
      <c r="I681" s="14">
        <f>I682+I773</f>
        <v>230030.62800000003</v>
      </c>
      <c r="J681" s="14">
        <f>J682+J773</f>
        <v>230030.62800000003</v>
      </c>
    </row>
    <row r="682" spans="1:12">
      <c r="A682" s="8"/>
      <c r="B682" s="12"/>
      <c r="C682" s="29" t="s">
        <v>173</v>
      </c>
      <c r="D682" s="29" t="s">
        <v>25</v>
      </c>
      <c r="E682" s="16"/>
      <c r="F682" s="29"/>
      <c r="G682" s="18" t="s">
        <v>451</v>
      </c>
      <c r="H682" s="19">
        <f>H683+H761</f>
        <v>265953.66399999999</v>
      </c>
      <c r="I682" s="19">
        <f>I683+I761</f>
        <v>230030.62800000003</v>
      </c>
      <c r="J682" s="19">
        <f>J683+J761</f>
        <v>230030.62800000003</v>
      </c>
      <c r="K682" s="2">
        <v>225637.55499999999</v>
      </c>
      <c r="L682" s="15">
        <f>K682-H682</f>
        <v>-40316.108999999997</v>
      </c>
    </row>
    <row r="683" spans="1:12" ht="60">
      <c r="A683" s="8"/>
      <c r="B683" s="12"/>
      <c r="C683" s="20" t="s">
        <v>173</v>
      </c>
      <c r="D683" s="20" t="s">
        <v>25</v>
      </c>
      <c r="E683" s="17" t="s">
        <v>421</v>
      </c>
      <c r="F683" s="20"/>
      <c r="G683" s="21" t="s">
        <v>422</v>
      </c>
      <c r="H683" s="22">
        <f>H684</f>
        <v>265589.54200000002</v>
      </c>
      <c r="I683" s="22">
        <f t="shared" ref="I683:J683" si="232">I684</f>
        <v>230030.62800000003</v>
      </c>
      <c r="J683" s="22">
        <f t="shared" si="232"/>
        <v>230030.62800000003</v>
      </c>
    </row>
    <row r="684" spans="1:12" ht="60">
      <c r="A684" s="8"/>
      <c r="B684" s="12"/>
      <c r="C684" s="8" t="s">
        <v>173</v>
      </c>
      <c r="D684" s="8" t="s">
        <v>25</v>
      </c>
      <c r="E684" s="9" t="s">
        <v>423</v>
      </c>
      <c r="F684" s="8"/>
      <c r="G684" s="7" t="s">
        <v>424</v>
      </c>
      <c r="H684" s="23">
        <f>H685+H711+H753+H757</f>
        <v>265589.54200000002</v>
      </c>
      <c r="I684" s="23">
        <f>I685+I711+I753+I757</f>
        <v>230030.62800000003</v>
      </c>
      <c r="J684" s="23">
        <f>J685+J711+J753+J757</f>
        <v>230030.62800000003</v>
      </c>
    </row>
    <row r="685" spans="1:12" ht="36">
      <c r="A685" s="8"/>
      <c r="B685" s="12"/>
      <c r="C685" s="8" t="s">
        <v>173</v>
      </c>
      <c r="D685" s="8" t="s">
        <v>25</v>
      </c>
      <c r="E685" s="9" t="s">
        <v>452</v>
      </c>
      <c r="F685" s="8"/>
      <c r="G685" s="7" t="s">
        <v>453</v>
      </c>
      <c r="H685" s="23">
        <f>H686+H689+H696+H699+H705</f>
        <v>42658.85</v>
      </c>
      <c r="I685" s="23">
        <f t="shared" ref="I685:J685" si="233">I686+I689+I696+I699+I705</f>
        <v>41437.238000000005</v>
      </c>
      <c r="J685" s="23">
        <f t="shared" si="233"/>
        <v>41437.238000000005</v>
      </c>
    </row>
    <row r="686" spans="1:12" ht="48">
      <c r="A686" s="8"/>
      <c r="B686" s="12"/>
      <c r="C686" s="8" t="s">
        <v>173</v>
      </c>
      <c r="D686" s="8" t="s">
        <v>25</v>
      </c>
      <c r="E686" s="9" t="s">
        <v>454</v>
      </c>
      <c r="F686" s="25"/>
      <c r="G686" s="26" t="s">
        <v>455</v>
      </c>
      <c r="H686" s="23">
        <f t="shared" ref="H686:J687" si="234">H687</f>
        <v>11169.439</v>
      </c>
      <c r="I686" s="23">
        <f t="shared" si="234"/>
        <v>11076.39</v>
      </c>
      <c r="J686" s="23">
        <f t="shared" si="234"/>
        <v>11076.39</v>
      </c>
    </row>
    <row r="687" spans="1:12" ht="60">
      <c r="A687" s="8"/>
      <c r="B687" s="12"/>
      <c r="C687" s="8" t="s">
        <v>173</v>
      </c>
      <c r="D687" s="8" t="s">
        <v>25</v>
      </c>
      <c r="E687" s="9" t="s">
        <v>454</v>
      </c>
      <c r="F687" s="40" t="s">
        <v>110</v>
      </c>
      <c r="G687" s="26" t="s">
        <v>111</v>
      </c>
      <c r="H687" s="23">
        <f t="shared" si="234"/>
        <v>11169.439</v>
      </c>
      <c r="I687" s="23">
        <f t="shared" si="234"/>
        <v>11076.39</v>
      </c>
      <c r="J687" s="23">
        <f t="shared" si="234"/>
        <v>11076.39</v>
      </c>
    </row>
    <row r="688" spans="1:12" ht="108">
      <c r="A688" s="8"/>
      <c r="B688" s="12"/>
      <c r="C688" s="8" t="s">
        <v>173</v>
      </c>
      <c r="D688" s="8" t="s">
        <v>25</v>
      </c>
      <c r="E688" s="9" t="s">
        <v>454</v>
      </c>
      <c r="F688" s="8" t="s">
        <v>112</v>
      </c>
      <c r="G688" s="7" t="s">
        <v>113</v>
      </c>
      <c r="H688" s="23">
        <v>11169.439</v>
      </c>
      <c r="I688" s="23">
        <v>11076.39</v>
      </c>
      <c r="J688" s="23">
        <v>11076.39</v>
      </c>
    </row>
    <row r="689" spans="1:10" ht="48">
      <c r="A689" s="8"/>
      <c r="B689" s="12"/>
      <c r="C689" s="8" t="s">
        <v>173</v>
      </c>
      <c r="D689" s="8" t="s">
        <v>25</v>
      </c>
      <c r="E689" s="9" t="s">
        <v>456</v>
      </c>
      <c r="F689" s="25"/>
      <c r="G689" s="26" t="s">
        <v>457</v>
      </c>
      <c r="H689" s="23">
        <f>H690+H693</f>
        <v>10473.723</v>
      </c>
      <c r="I689" s="23">
        <f t="shared" ref="I689:J689" si="235">I690+I693</f>
        <v>10046.960000000001</v>
      </c>
      <c r="J689" s="23">
        <f t="shared" si="235"/>
        <v>10046.960000000001</v>
      </c>
    </row>
    <row r="690" spans="1:10" ht="120">
      <c r="A690" s="8"/>
      <c r="B690" s="12"/>
      <c r="C690" s="8" t="s">
        <v>173</v>
      </c>
      <c r="D690" s="8" t="s">
        <v>25</v>
      </c>
      <c r="E690" s="9" t="s">
        <v>456</v>
      </c>
      <c r="F690" s="25" t="s">
        <v>38</v>
      </c>
      <c r="G690" s="26" t="s">
        <v>39</v>
      </c>
      <c r="H690" s="23">
        <f>H691+H692</f>
        <v>8864.52</v>
      </c>
      <c r="I690" s="23">
        <f t="shared" ref="I690:J690" si="236">I691+I692</f>
        <v>8864.52</v>
      </c>
      <c r="J690" s="23">
        <f t="shared" si="236"/>
        <v>8864.52</v>
      </c>
    </row>
    <row r="691" spans="1:10" ht="24">
      <c r="A691" s="8"/>
      <c r="B691" s="12"/>
      <c r="C691" s="8" t="s">
        <v>173</v>
      </c>
      <c r="D691" s="8" t="s">
        <v>25</v>
      </c>
      <c r="E691" s="9" t="s">
        <v>456</v>
      </c>
      <c r="F691" s="27" t="s">
        <v>93</v>
      </c>
      <c r="G691" s="28" t="s">
        <v>94</v>
      </c>
      <c r="H691" s="23">
        <v>6808.39</v>
      </c>
      <c r="I691" s="23">
        <v>6808.39</v>
      </c>
      <c r="J691" s="23">
        <v>6808.39</v>
      </c>
    </row>
    <row r="692" spans="1:10" ht="60">
      <c r="A692" s="8"/>
      <c r="B692" s="12"/>
      <c r="C692" s="8" t="s">
        <v>173</v>
      </c>
      <c r="D692" s="8" t="s">
        <v>25</v>
      </c>
      <c r="E692" s="9" t="s">
        <v>456</v>
      </c>
      <c r="F692" s="27">
        <v>119</v>
      </c>
      <c r="G692" s="28" t="s">
        <v>96</v>
      </c>
      <c r="H692" s="23">
        <v>2056.13</v>
      </c>
      <c r="I692" s="23">
        <v>2056.13</v>
      </c>
      <c r="J692" s="23">
        <v>2056.13</v>
      </c>
    </row>
    <row r="693" spans="1:10" ht="48">
      <c r="A693" s="8"/>
      <c r="B693" s="12"/>
      <c r="C693" s="8" t="s">
        <v>173</v>
      </c>
      <c r="D693" s="8" t="s">
        <v>25</v>
      </c>
      <c r="E693" s="9" t="s">
        <v>456</v>
      </c>
      <c r="F693" s="25" t="s">
        <v>55</v>
      </c>
      <c r="G693" s="26" t="s">
        <v>56</v>
      </c>
      <c r="H693" s="23">
        <f>H694+H695</f>
        <v>1609.203</v>
      </c>
      <c r="I693" s="23">
        <f t="shared" ref="I693:J693" si="237">I694+I695</f>
        <v>1182.44</v>
      </c>
      <c r="J693" s="23">
        <f t="shared" si="237"/>
        <v>1182.44</v>
      </c>
    </row>
    <row r="694" spans="1:10" ht="24">
      <c r="A694" s="8"/>
      <c r="B694" s="12"/>
      <c r="C694" s="8" t="s">
        <v>173</v>
      </c>
      <c r="D694" s="8" t="s">
        <v>25</v>
      </c>
      <c r="E694" s="9" t="s">
        <v>456</v>
      </c>
      <c r="F694" s="8" t="s">
        <v>57</v>
      </c>
      <c r="G694" s="7" t="s">
        <v>58</v>
      </c>
      <c r="H694" s="23">
        <v>799.93799999999999</v>
      </c>
      <c r="I694" s="23">
        <v>910.803</v>
      </c>
      <c r="J694" s="23">
        <v>910.803</v>
      </c>
    </row>
    <row r="695" spans="1:10" ht="24">
      <c r="A695" s="8"/>
      <c r="B695" s="12"/>
      <c r="C695" s="8" t="s">
        <v>173</v>
      </c>
      <c r="D695" s="8" t="s">
        <v>25</v>
      </c>
      <c r="E695" s="9" t="s">
        <v>456</v>
      </c>
      <c r="F695" s="8">
        <v>247</v>
      </c>
      <c r="G695" s="7" t="s">
        <v>97</v>
      </c>
      <c r="H695" s="23">
        <v>809.26499999999999</v>
      </c>
      <c r="I695" s="23">
        <v>271.637</v>
      </c>
      <c r="J695" s="23">
        <v>271.637</v>
      </c>
    </row>
    <row r="696" spans="1:10" ht="96">
      <c r="A696" s="8"/>
      <c r="B696" s="12"/>
      <c r="C696" s="8" t="s">
        <v>173</v>
      </c>
      <c r="D696" s="8" t="s">
        <v>25</v>
      </c>
      <c r="E696" s="9" t="s">
        <v>458</v>
      </c>
      <c r="F696" s="8"/>
      <c r="G696" s="7" t="s">
        <v>459</v>
      </c>
      <c r="H696" s="23">
        <f t="shared" ref="H696:J697" si="238">H697</f>
        <v>751.8</v>
      </c>
      <c r="I696" s="23">
        <f t="shared" si="238"/>
        <v>50</v>
      </c>
      <c r="J696" s="23">
        <f t="shared" si="238"/>
        <v>50</v>
      </c>
    </row>
    <row r="697" spans="1:10" ht="60">
      <c r="A697" s="8"/>
      <c r="B697" s="12"/>
      <c r="C697" s="8" t="s">
        <v>173</v>
      </c>
      <c r="D697" s="8" t="s">
        <v>25</v>
      </c>
      <c r="E697" s="9" t="s">
        <v>458</v>
      </c>
      <c r="F697" s="40" t="s">
        <v>110</v>
      </c>
      <c r="G697" s="26" t="s">
        <v>111</v>
      </c>
      <c r="H697" s="23">
        <f t="shared" si="238"/>
        <v>751.8</v>
      </c>
      <c r="I697" s="23">
        <f t="shared" si="238"/>
        <v>50</v>
      </c>
      <c r="J697" s="23">
        <f t="shared" si="238"/>
        <v>50</v>
      </c>
    </row>
    <row r="698" spans="1:10" ht="72">
      <c r="A698" s="8"/>
      <c r="B698" s="12"/>
      <c r="C698" s="8" t="s">
        <v>173</v>
      </c>
      <c r="D698" s="8" t="s">
        <v>25</v>
      </c>
      <c r="E698" s="9" t="s">
        <v>458</v>
      </c>
      <c r="F698" s="8" t="s">
        <v>416</v>
      </c>
      <c r="G698" s="7" t="s">
        <v>460</v>
      </c>
      <c r="H698" s="23">
        <v>751.8</v>
      </c>
      <c r="I698" s="23">
        <v>50</v>
      </c>
      <c r="J698" s="23">
        <v>50</v>
      </c>
    </row>
    <row r="699" spans="1:10" ht="60">
      <c r="A699" s="8"/>
      <c r="B699" s="12"/>
      <c r="C699" s="8" t="s">
        <v>173</v>
      </c>
      <c r="D699" s="8" t="s">
        <v>25</v>
      </c>
      <c r="E699" s="9" t="s">
        <v>461</v>
      </c>
      <c r="F699" s="8"/>
      <c r="G699" s="7" t="s">
        <v>462</v>
      </c>
      <c r="H699" s="23">
        <f>H703+H700</f>
        <v>20061.249</v>
      </c>
      <c r="I699" s="23">
        <f t="shared" ref="I699:J699" si="239">I703+I700</f>
        <v>20061.249</v>
      </c>
      <c r="J699" s="23">
        <f t="shared" si="239"/>
        <v>20061.249</v>
      </c>
    </row>
    <row r="700" spans="1:10" ht="120">
      <c r="A700" s="8"/>
      <c r="B700" s="12"/>
      <c r="C700" s="8" t="s">
        <v>173</v>
      </c>
      <c r="D700" s="8" t="s">
        <v>25</v>
      </c>
      <c r="E700" s="9" t="s">
        <v>461</v>
      </c>
      <c r="F700" s="25" t="s">
        <v>38</v>
      </c>
      <c r="G700" s="26" t="s">
        <v>39</v>
      </c>
      <c r="H700" s="23">
        <f>H701+H702</f>
        <v>7902.9170000000004</v>
      </c>
      <c r="I700" s="23">
        <f t="shared" ref="I700:J700" si="240">I701+I702</f>
        <v>7902.9170000000004</v>
      </c>
      <c r="J700" s="23">
        <f t="shared" si="240"/>
        <v>7902.9170000000004</v>
      </c>
    </row>
    <row r="701" spans="1:10" ht="24">
      <c r="A701" s="8"/>
      <c r="B701" s="12"/>
      <c r="C701" s="8" t="s">
        <v>173</v>
      </c>
      <c r="D701" s="8" t="s">
        <v>25</v>
      </c>
      <c r="E701" s="9" t="s">
        <v>461</v>
      </c>
      <c r="F701" s="27" t="s">
        <v>93</v>
      </c>
      <c r="G701" s="28" t="s">
        <v>94</v>
      </c>
      <c r="H701" s="23">
        <v>6069.8270000000002</v>
      </c>
      <c r="I701" s="23">
        <v>6069.8270000000002</v>
      </c>
      <c r="J701" s="23">
        <v>6069.8270000000002</v>
      </c>
    </row>
    <row r="702" spans="1:10" ht="60">
      <c r="A702" s="8"/>
      <c r="B702" s="12"/>
      <c r="C702" s="8" t="s">
        <v>173</v>
      </c>
      <c r="D702" s="8" t="s">
        <v>25</v>
      </c>
      <c r="E702" s="9" t="s">
        <v>461</v>
      </c>
      <c r="F702" s="27">
        <v>119</v>
      </c>
      <c r="G702" s="28" t="s">
        <v>96</v>
      </c>
      <c r="H702" s="23">
        <v>1833.09</v>
      </c>
      <c r="I702" s="23">
        <v>1833.09</v>
      </c>
      <c r="J702" s="23">
        <v>1833.09</v>
      </c>
    </row>
    <row r="703" spans="1:10" ht="60">
      <c r="A703" s="8"/>
      <c r="B703" s="12"/>
      <c r="C703" s="8" t="s">
        <v>173</v>
      </c>
      <c r="D703" s="8" t="s">
        <v>25</v>
      </c>
      <c r="E703" s="9" t="s">
        <v>461</v>
      </c>
      <c r="F703" s="25" t="s">
        <v>110</v>
      </c>
      <c r="G703" s="26" t="s">
        <v>111</v>
      </c>
      <c r="H703" s="23">
        <f t="shared" ref="H703:J703" si="241">H704</f>
        <v>12158.332</v>
      </c>
      <c r="I703" s="23">
        <f t="shared" si="241"/>
        <v>12158.332</v>
      </c>
      <c r="J703" s="23">
        <f t="shared" si="241"/>
        <v>12158.332</v>
      </c>
    </row>
    <row r="704" spans="1:10" ht="108">
      <c r="A704" s="8"/>
      <c r="B704" s="12"/>
      <c r="C704" s="8" t="s">
        <v>173</v>
      </c>
      <c r="D704" s="8" t="s">
        <v>25</v>
      </c>
      <c r="E704" s="9" t="s">
        <v>461</v>
      </c>
      <c r="F704" s="8" t="s">
        <v>112</v>
      </c>
      <c r="G704" s="7" t="s">
        <v>113</v>
      </c>
      <c r="H704" s="23">
        <v>12158.332</v>
      </c>
      <c r="I704" s="23">
        <v>12158.332</v>
      </c>
      <c r="J704" s="23">
        <v>12158.332</v>
      </c>
    </row>
    <row r="705" spans="1:10" ht="48">
      <c r="A705" s="8"/>
      <c r="B705" s="12"/>
      <c r="C705" s="8" t="s">
        <v>173</v>
      </c>
      <c r="D705" s="8" t="s">
        <v>25</v>
      </c>
      <c r="E705" s="9" t="s">
        <v>463</v>
      </c>
      <c r="F705" s="8"/>
      <c r="G705" s="7" t="s">
        <v>464</v>
      </c>
      <c r="H705" s="23">
        <f>H706+H709</f>
        <v>202.63900000000001</v>
      </c>
      <c r="I705" s="23">
        <f t="shared" ref="I705:J705" si="242">I706+I709</f>
        <v>202.63900000000001</v>
      </c>
      <c r="J705" s="23">
        <f t="shared" si="242"/>
        <v>202.63900000000001</v>
      </c>
    </row>
    <row r="706" spans="1:10" ht="120">
      <c r="A706" s="8"/>
      <c r="B706" s="12"/>
      <c r="C706" s="8" t="s">
        <v>173</v>
      </c>
      <c r="D706" s="8" t="s">
        <v>25</v>
      </c>
      <c r="E706" s="9" t="s">
        <v>463</v>
      </c>
      <c r="F706" s="25" t="s">
        <v>38</v>
      </c>
      <c r="G706" s="26" t="s">
        <v>39</v>
      </c>
      <c r="H706" s="23">
        <f>H707+H708</f>
        <v>79.826999999999998</v>
      </c>
      <c r="I706" s="23">
        <f t="shared" ref="I706:J706" si="243">I707+I708</f>
        <v>79.826999999999998</v>
      </c>
      <c r="J706" s="23">
        <f t="shared" si="243"/>
        <v>79.826999999999998</v>
      </c>
    </row>
    <row r="707" spans="1:10" ht="24">
      <c r="A707" s="8"/>
      <c r="B707" s="12"/>
      <c r="C707" s="8" t="s">
        <v>173</v>
      </c>
      <c r="D707" s="8" t="s">
        <v>25</v>
      </c>
      <c r="E707" s="9" t="s">
        <v>463</v>
      </c>
      <c r="F707" s="27" t="s">
        <v>93</v>
      </c>
      <c r="G707" s="28" t="s">
        <v>94</v>
      </c>
      <c r="H707" s="23">
        <v>61.313000000000002</v>
      </c>
      <c r="I707" s="23">
        <v>61.313000000000002</v>
      </c>
      <c r="J707" s="23">
        <v>61.313000000000002</v>
      </c>
    </row>
    <row r="708" spans="1:10" ht="60">
      <c r="A708" s="8"/>
      <c r="B708" s="12"/>
      <c r="C708" s="8" t="s">
        <v>173</v>
      </c>
      <c r="D708" s="8" t="s">
        <v>25</v>
      </c>
      <c r="E708" s="9" t="s">
        <v>463</v>
      </c>
      <c r="F708" s="27">
        <v>119</v>
      </c>
      <c r="G708" s="28" t="s">
        <v>96</v>
      </c>
      <c r="H708" s="23">
        <v>18.513999999999999</v>
      </c>
      <c r="I708" s="23">
        <v>18.513999999999999</v>
      </c>
      <c r="J708" s="23">
        <v>18.513999999999999</v>
      </c>
    </row>
    <row r="709" spans="1:10" ht="60">
      <c r="A709" s="8"/>
      <c r="B709" s="12"/>
      <c r="C709" s="8" t="s">
        <v>173</v>
      </c>
      <c r="D709" s="8" t="s">
        <v>25</v>
      </c>
      <c r="E709" s="9" t="s">
        <v>463</v>
      </c>
      <c r="F709" s="25" t="s">
        <v>110</v>
      </c>
      <c r="G709" s="26" t="s">
        <v>111</v>
      </c>
      <c r="H709" s="23">
        <f t="shared" ref="H709:J709" si="244">H710</f>
        <v>122.812</v>
      </c>
      <c r="I709" s="23">
        <f t="shared" si="244"/>
        <v>122.812</v>
      </c>
      <c r="J709" s="23">
        <f t="shared" si="244"/>
        <v>122.812</v>
      </c>
    </row>
    <row r="710" spans="1:10" ht="108">
      <c r="A710" s="8"/>
      <c r="B710" s="12"/>
      <c r="C710" s="8" t="s">
        <v>173</v>
      </c>
      <c r="D710" s="8" t="s">
        <v>25</v>
      </c>
      <c r="E710" s="9" t="s">
        <v>463</v>
      </c>
      <c r="F710" s="8" t="s">
        <v>112</v>
      </c>
      <c r="G710" s="7" t="s">
        <v>113</v>
      </c>
      <c r="H710" s="23">
        <v>122.812</v>
      </c>
      <c r="I710" s="23">
        <v>122.812</v>
      </c>
      <c r="J710" s="23">
        <v>122.812</v>
      </c>
    </row>
    <row r="711" spans="1:10" ht="24">
      <c r="A711" s="8"/>
      <c r="B711" s="12"/>
      <c r="C711" s="8" t="s">
        <v>173</v>
      </c>
      <c r="D711" s="8" t="s">
        <v>25</v>
      </c>
      <c r="E711" s="9" t="s">
        <v>465</v>
      </c>
      <c r="F711" s="8"/>
      <c r="G711" s="7" t="s">
        <v>466</v>
      </c>
      <c r="H711" s="23">
        <f>H712+H715+H724+H729+H735+H741+H744+H747+H750</f>
        <v>219781.454</v>
      </c>
      <c r="I711" s="23">
        <f t="shared" ref="I711:J711" si="245">I712+I715+I724+I729+I735+I741+I744+I747+I750</f>
        <v>186728.39</v>
      </c>
      <c r="J711" s="23">
        <f t="shared" si="245"/>
        <v>186728.39</v>
      </c>
    </row>
    <row r="712" spans="1:10" ht="60">
      <c r="A712" s="8"/>
      <c r="B712" s="12"/>
      <c r="C712" s="8" t="s">
        <v>173</v>
      </c>
      <c r="D712" s="8" t="s">
        <v>25</v>
      </c>
      <c r="E712" s="9" t="s">
        <v>467</v>
      </c>
      <c r="F712" s="8"/>
      <c r="G712" s="28" t="s">
        <v>468</v>
      </c>
      <c r="H712" s="23">
        <f t="shared" ref="H712:J713" si="246">H713</f>
        <v>57140.942999999999</v>
      </c>
      <c r="I712" s="23">
        <f t="shared" si="246"/>
        <v>57928.277000000002</v>
      </c>
      <c r="J712" s="23">
        <f t="shared" si="246"/>
        <v>57928.277000000002</v>
      </c>
    </row>
    <row r="713" spans="1:10" ht="60">
      <c r="A713" s="8"/>
      <c r="B713" s="12"/>
      <c r="C713" s="8" t="s">
        <v>173</v>
      </c>
      <c r="D713" s="8" t="s">
        <v>25</v>
      </c>
      <c r="E713" s="9" t="s">
        <v>467</v>
      </c>
      <c r="F713" s="40" t="s">
        <v>110</v>
      </c>
      <c r="G713" s="26" t="s">
        <v>111</v>
      </c>
      <c r="H713" s="23">
        <f t="shared" si="246"/>
        <v>57140.942999999999</v>
      </c>
      <c r="I713" s="23">
        <f t="shared" si="246"/>
        <v>57928.277000000002</v>
      </c>
      <c r="J713" s="23">
        <f t="shared" si="246"/>
        <v>57928.277000000002</v>
      </c>
    </row>
    <row r="714" spans="1:10" ht="108">
      <c r="A714" s="8"/>
      <c r="B714" s="12"/>
      <c r="C714" s="8" t="s">
        <v>173</v>
      </c>
      <c r="D714" s="8" t="s">
        <v>25</v>
      </c>
      <c r="E714" s="9" t="s">
        <v>467</v>
      </c>
      <c r="F714" s="8" t="s">
        <v>112</v>
      </c>
      <c r="G714" s="7" t="s">
        <v>113</v>
      </c>
      <c r="H714" s="23">
        <v>57140.942999999999</v>
      </c>
      <c r="I714" s="23">
        <v>57928.277000000002</v>
      </c>
      <c r="J714" s="23">
        <v>57928.277000000002</v>
      </c>
    </row>
    <row r="715" spans="1:10" ht="60">
      <c r="A715" s="8"/>
      <c r="B715" s="12"/>
      <c r="C715" s="8" t="s">
        <v>173</v>
      </c>
      <c r="D715" s="8" t="s">
        <v>25</v>
      </c>
      <c r="E715" s="9" t="s">
        <v>469</v>
      </c>
      <c r="F715" s="8"/>
      <c r="G715" s="28" t="s">
        <v>470</v>
      </c>
      <c r="H715" s="23">
        <f>H716+H719+H722</f>
        <v>53700.845999999998</v>
      </c>
      <c r="I715" s="23">
        <f t="shared" ref="I715:J715" si="247">I716+I719+I722</f>
        <v>47662.688000000002</v>
      </c>
      <c r="J715" s="23">
        <f t="shared" si="247"/>
        <v>47662.688000000002</v>
      </c>
    </row>
    <row r="716" spans="1:10" ht="120">
      <c r="A716" s="8"/>
      <c r="B716" s="12"/>
      <c r="C716" s="8" t="s">
        <v>173</v>
      </c>
      <c r="D716" s="8" t="s">
        <v>25</v>
      </c>
      <c r="E716" s="9" t="s">
        <v>469</v>
      </c>
      <c r="F716" s="25" t="s">
        <v>38</v>
      </c>
      <c r="G716" s="26" t="s">
        <v>39</v>
      </c>
      <c r="H716" s="23">
        <f>H717+H718</f>
        <v>36935.300999999999</v>
      </c>
      <c r="I716" s="23">
        <f t="shared" ref="I716:J716" si="248">I717+I718</f>
        <v>36935.300999999999</v>
      </c>
      <c r="J716" s="23">
        <f t="shared" si="248"/>
        <v>36935.300999999999</v>
      </c>
    </row>
    <row r="717" spans="1:10" ht="24">
      <c r="A717" s="8"/>
      <c r="B717" s="12"/>
      <c r="C717" s="8" t="s">
        <v>173</v>
      </c>
      <c r="D717" s="8" t="s">
        <v>25</v>
      </c>
      <c r="E717" s="9" t="s">
        <v>469</v>
      </c>
      <c r="F717" s="27" t="s">
        <v>93</v>
      </c>
      <c r="G717" s="28" t="s">
        <v>94</v>
      </c>
      <c r="H717" s="23">
        <v>28368.127</v>
      </c>
      <c r="I717" s="23">
        <v>28368.127</v>
      </c>
      <c r="J717" s="23">
        <v>28368.127</v>
      </c>
    </row>
    <row r="718" spans="1:10" ht="60">
      <c r="A718" s="8"/>
      <c r="B718" s="12"/>
      <c r="C718" s="8" t="s">
        <v>173</v>
      </c>
      <c r="D718" s="8" t="s">
        <v>25</v>
      </c>
      <c r="E718" s="9" t="s">
        <v>469</v>
      </c>
      <c r="F718" s="27">
        <v>119</v>
      </c>
      <c r="G718" s="28" t="s">
        <v>96</v>
      </c>
      <c r="H718" s="23">
        <v>8567.1740000000009</v>
      </c>
      <c r="I718" s="23">
        <v>8567.1740000000009</v>
      </c>
      <c r="J718" s="23">
        <v>8567.1740000000009</v>
      </c>
    </row>
    <row r="719" spans="1:10" ht="48">
      <c r="A719" s="8"/>
      <c r="B719" s="12"/>
      <c r="C719" s="8" t="s">
        <v>173</v>
      </c>
      <c r="D719" s="8" t="s">
        <v>25</v>
      </c>
      <c r="E719" s="9" t="s">
        <v>469</v>
      </c>
      <c r="F719" s="25" t="s">
        <v>55</v>
      </c>
      <c r="G719" s="26" t="s">
        <v>56</v>
      </c>
      <c r="H719" s="23">
        <f>H720+H721</f>
        <v>16295.055</v>
      </c>
      <c r="I719" s="23">
        <f t="shared" ref="I719:J719" si="249">I720+I721</f>
        <v>10256.897000000001</v>
      </c>
      <c r="J719" s="23">
        <f t="shared" si="249"/>
        <v>10256.897000000001</v>
      </c>
    </row>
    <row r="720" spans="1:10" ht="24">
      <c r="A720" s="8"/>
      <c r="B720" s="12"/>
      <c r="C720" s="8" t="s">
        <v>173</v>
      </c>
      <c r="D720" s="8" t="s">
        <v>25</v>
      </c>
      <c r="E720" s="9" t="s">
        <v>469</v>
      </c>
      <c r="F720" s="8" t="s">
        <v>57</v>
      </c>
      <c r="G720" s="7" t="s">
        <v>58</v>
      </c>
      <c r="H720" s="23">
        <v>9238.4189999999999</v>
      </c>
      <c r="I720" s="23">
        <v>4934.5069999999996</v>
      </c>
      <c r="J720" s="23">
        <v>4934.5069999999996</v>
      </c>
    </row>
    <row r="721" spans="1:10" ht="24">
      <c r="A721" s="8"/>
      <c r="B721" s="12"/>
      <c r="C721" s="8" t="s">
        <v>173</v>
      </c>
      <c r="D721" s="8" t="s">
        <v>25</v>
      </c>
      <c r="E721" s="9" t="s">
        <v>469</v>
      </c>
      <c r="F721" s="8">
        <v>247</v>
      </c>
      <c r="G721" s="7" t="s">
        <v>97</v>
      </c>
      <c r="H721" s="23">
        <v>7056.6360000000004</v>
      </c>
      <c r="I721" s="23">
        <v>5322.39</v>
      </c>
      <c r="J721" s="23">
        <v>5322.39</v>
      </c>
    </row>
    <row r="722" spans="1:10" ht="24">
      <c r="A722" s="8"/>
      <c r="B722" s="12"/>
      <c r="C722" s="8" t="s">
        <v>173</v>
      </c>
      <c r="D722" s="8" t="s">
        <v>25</v>
      </c>
      <c r="E722" s="9" t="s">
        <v>469</v>
      </c>
      <c r="F722" s="8" t="s">
        <v>98</v>
      </c>
      <c r="G722" s="7" t="s">
        <v>84</v>
      </c>
      <c r="H722" s="23">
        <f>H723</f>
        <v>470.49</v>
      </c>
      <c r="I722" s="23">
        <f t="shared" ref="I722:J722" si="250">I723</f>
        <v>470.49</v>
      </c>
      <c r="J722" s="23">
        <f t="shared" si="250"/>
        <v>470.49</v>
      </c>
    </row>
    <row r="723" spans="1:10" ht="36">
      <c r="A723" s="8"/>
      <c r="B723" s="12"/>
      <c r="C723" s="8" t="s">
        <v>173</v>
      </c>
      <c r="D723" s="8" t="s">
        <v>25</v>
      </c>
      <c r="E723" s="9" t="s">
        <v>469</v>
      </c>
      <c r="F723" s="8">
        <v>851</v>
      </c>
      <c r="G723" s="7" t="s">
        <v>386</v>
      </c>
      <c r="H723" s="23">
        <v>470.49</v>
      </c>
      <c r="I723" s="23">
        <v>470.49</v>
      </c>
      <c r="J723" s="23">
        <v>470.49</v>
      </c>
    </row>
    <row r="724" spans="1:10" ht="48">
      <c r="A724" s="8"/>
      <c r="B724" s="12"/>
      <c r="C724" s="8" t="s">
        <v>173</v>
      </c>
      <c r="D724" s="8" t="s">
        <v>25</v>
      </c>
      <c r="E724" s="9" t="s">
        <v>471</v>
      </c>
      <c r="F724" s="8"/>
      <c r="G724" s="7" t="s">
        <v>472</v>
      </c>
      <c r="H724" s="23">
        <f>H727+H725</f>
        <v>2803.63</v>
      </c>
      <c r="I724" s="23">
        <f t="shared" ref="I724:J724" si="251">I727+I725</f>
        <v>0</v>
      </c>
      <c r="J724" s="23">
        <f t="shared" si="251"/>
        <v>0</v>
      </c>
    </row>
    <row r="725" spans="1:10" ht="48">
      <c r="A725" s="8"/>
      <c r="B725" s="12"/>
      <c r="C725" s="8" t="s">
        <v>173</v>
      </c>
      <c r="D725" s="8" t="s">
        <v>25</v>
      </c>
      <c r="E725" s="9" t="s">
        <v>471</v>
      </c>
      <c r="F725" s="25" t="s">
        <v>55</v>
      </c>
      <c r="G725" s="26" t="s">
        <v>56</v>
      </c>
      <c r="H725" s="23">
        <f>H726</f>
        <v>460.24</v>
      </c>
      <c r="I725" s="23">
        <f t="shared" ref="I725:J725" si="252">I726</f>
        <v>0</v>
      </c>
      <c r="J725" s="23">
        <f t="shared" si="252"/>
        <v>0</v>
      </c>
    </row>
    <row r="726" spans="1:10" ht="24">
      <c r="A726" s="8"/>
      <c r="B726" s="12"/>
      <c r="C726" s="8" t="s">
        <v>173</v>
      </c>
      <c r="D726" s="8" t="s">
        <v>25</v>
      </c>
      <c r="E726" s="9" t="s">
        <v>471</v>
      </c>
      <c r="F726" s="8" t="s">
        <v>57</v>
      </c>
      <c r="G726" s="7" t="s">
        <v>58</v>
      </c>
      <c r="H726" s="23">
        <v>460.24</v>
      </c>
      <c r="I726" s="23">
        <v>0</v>
      </c>
      <c r="J726" s="23">
        <v>0</v>
      </c>
    </row>
    <row r="727" spans="1:10" ht="60">
      <c r="A727" s="8"/>
      <c r="B727" s="12"/>
      <c r="C727" s="8" t="s">
        <v>173</v>
      </c>
      <c r="D727" s="8" t="s">
        <v>25</v>
      </c>
      <c r="E727" s="9" t="s">
        <v>471</v>
      </c>
      <c r="F727" s="40" t="s">
        <v>110</v>
      </c>
      <c r="G727" s="26" t="s">
        <v>111</v>
      </c>
      <c r="H727" s="23">
        <f>H728</f>
        <v>2343.39</v>
      </c>
      <c r="I727" s="23">
        <f t="shared" ref="I727:J727" si="253">I728</f>
        <v>0</v>
      </c>
      <c r="J727" s="23">
        <f t="shared" si="253"/>
        <v>0</v>
      </c>
    </row>
    <row r="728" spans="1:10" ht="24">
      <c r="A728" s="8"/>
      <c r="B728" s="12"/>
      <c r="C728" s="8" t="s">
        <v>173</v>
      </c>
      <c r="D728" s="8" t="s">
        <v>25</v>
      </c>
      <c r="E728" s="9" t="s">
        <v>471</v>
      </c>
      <c r="F728" s="8">
        <v>612</v>
      </c>
      <c r="G728" s="7" t="s">
        <v>349</v>
      </c>
      <c r="H728" s="23">
        <v>2343.39</v>
      </c>
      <c r="I728" s="23">
        <v>0</v>
      </c>
      <c r="J728" s="23">
        <v>0</v>
      </c>
    </row>
    <row r="729" spans="1:10" ht="60">
      <c r="A729" s="8"/>
      <c r="B729" s="12"/>
      <c r="C729" s="8" t="s">
        <v>173</v>
      </c>
      <c r="D729" s="8" t="s">
        <v>25</v>
      </c>
      <c r="E729" s="9" t="s">
        <v>473</v>
      </c>
      <c r="F729" s="8"/>
      <c r="G729" s="7" t="s">
        <v>474</v>
      </c>
      <c r="H729" s="23">
        <f>H733+H730</f>
        <v>80326.051000000007</v>
      </c>
      <c r="I729" s="23">
        <f t="shared" ref="I729:J729" si="254">I733+I730</f>
        <v>80326.051000000007</v>
      </c>
      <c r="J729" s="23">
        <f t="shared" si="254"/>
        <v>80326.051000000007</v>
      </c>
    </row>
    <row r="730" spans="1:10" ht="120">
      <c r="A730" s="8"/>
      <c r="B730" s="12"/>
      <c r="C730" s="8" t="s">
        <v>173</v>
      </c>
      <c r="D730" s="8" t="s">
        <v>25</v>
      </c>
      <c r="E730" s="9" t="s">
        <v>473</v>
      </c>
      <c r="F730" s="25" t="s">
        <v>38</v>
      </c>
      <c r="G730" s="26" t="s">
        <v>39</v>
      </c>
      <c r="H730" s="23">
        <f>H731+H732</f>
        <v>32746.444</v>
      </c>
      <c r="I730" s="23">
        <f t="shared" ref="I730:J730" si="255">I731+I732</f>
        <v>32746.444</v>
      </c>
      <c r="J730" s="23">
        <f t="shared" si="255"/>
        <v>32746.444</v>
      </c>
    </row>
    <row r="731" spans="1:10" ht="24">
      <c r="A731" s="8"/>
      <c r="B731" s="12"/>
      <c r="C731" s="8" t="s">
        <v>173</v>
      </c>
      <c r="D731" s="8" t="s">
        <v>25</v>
      </c>
      <c r="E731" s="9" t="s">
        <v>473</v>
      </c>
      <c r="F731" s="27" t="s">
        <v>93</v>
      </c>
      <c r="G731" s="28" t="s">
        <v>94</v>
      </c>
      <c r="H731" s="23">
        <v>25150.879000000001</v>
      </c>
      <c r="I731" s="23">
        <v>25150.879000000001</v>
      </c>
      <c r="J731" s="23">
        <v>25150.879000000001</v>
      </c>
    </row>
    <row r="732" spans="1:10" ht="60">
      <c r="A732" s="8"/>
      <c r="B732" s="12"/>
      <c r="C732" s="8" t="s">
        <v>173</v>
      </c>
      <c r="D732" s="8" t="s">
        <v>25</v>
      </c>
      <c r="E732" s="9" t="s">
        <v>473</v>
      </c>
      <c r="F732" s="27">
        <v>119</v>
      </c>
      <c r="G732" s="28" t="s">
        <v>96</v>
      </c>
      <c r="H732" s="23">
        <v>7595.5649999999996</v>
      </c>
      <c r="I732" s="23">
        <v>7595.5649999999996</v>
      </c>
      <c r="J732" s="23">
        <v>7595.5649999999996</v>
      </c>
    </row>
    <row r="733" spans="1:10" ht="60">
      <c r="A733" s="8"/>
      <c r="B733" s="12"/>
      <c r="C733" s="8" t="s">
        <v>173</v>
      </c>
      <c r="D733" s="8" t="s">
        <v>25</v>
      </c>
      <c r="E733" s="9" t="s">
        <v>473</v>
      </c>
      <c r="F733" s="25" t="s">
        <v>110</v>
      </c>
      <c r="G733" s="26" t="s">
        <v>111</v>
      </c>
      <c r="H733" s="23">
        <f t="shared" ref="H733:J733" si="256">H734</f>
        <v>47579.607000000004</v>
      </c>
      <c r="I733" s="23">
        <f t="shared" si="256"/>
        <v>47579.607000000004</v>
      </c>
      <c r="J733" s="23">
        <f t="shared" si="256"/>
        <v>47579.607000000004</v>
      </c>
    </row>
    <row r="734" spans="1:10" ht="108">
      <c r="A734" s="8"/>
      <c r="B734" s="12"/>
      <c r="C734" s="8" t="s">
        <v>173</v>
      </c>
      <c r="D734" s="8" t="s">
        <v>25</v>
      </c>
      <c r="E734" s="9" t="s">
        <v>473</v>
      </c>
      <c r="F734" s="8" t="s">
        <v>112</v>
      </c>
      <c r="G734" s="7" t="s">
        <v>113</v>
      </c>
      <c r="H734" s="23">
        <v>47579.607000000004</v>
      </c>
      <c r="I734" s="23">
        <v>47579.607000000004</v>
      </c>
      <c r="J734" s="23">
        <v>47579.607000000004</v>
      </c>
    </row>
    <row r="735" spans="1:10" ht="60">
      <c r="A735" s="8"/>
      <c r="B735" s="12"/>
      <c r="C735" s="8" t="s">
        <v>173</v>
      </c>
      <c r="D735" s="8" t="s">
        <v>25</v>
      </c>
      <c r="E735" s="9" t="s">
        <v>475</v>
      </c>
      <c r="F735" s="8"/>
      <c r="G735" s="7" t="s">
        <v>476</v>
      </c>
      <c r="H735" s="23">
        <f>H736+H739</f>
        <v>811.37400000000002</v>
      </c>
      <c r="I735" s="23">
        <f t="shared" ref="I735:J735" si="257">I736+I739</f>
        <v>811.37400000000002</v>
      </c>
      <c r="J735" s="23">
        <f t="shared" si="257"/>
        <v>811.37400000000002</v>
      </c>
    </row>
    <row r="736" spans="1:10" ht="120">
      <c r="A736" s="8"/>
      <c r="B736" s="12"/>
      <c r="C736" s="8" t="s">
        <v>173</v>
      </c>
      <c r="D736" s="8" t="s">
        <v>25</v>
      </c>
      <c r="E736" s="9" t="s">
        <v>475</v>
      </c>
      <c r="F736" s="25" t="s">
        <v>38</v>
      </c>
      <c r="G736" s="26" t="s">
        <v>39</v>
      </c>
      <c r="H736" s="23">
        <f>H737+H738</f>
        <v>330.77199999999999</v>
      </c>
      <c r="I736" s="23">
        <f t="shared" ref="I736:J736" si="258">I737+I738</f>
        <v>330.77199999999999</v>
      </c>
      <c r="J736" s="23">
        <f t="shared" si="258"/>
        <v>330.77199999999999</v>
      </c>
    </row>
    <row r="737" spans="1:10" ht="24">
      <c r="A737" s="8"/>
      <c r="B737" s="12"/>
      <c r="C737" s="8" t="s">
        <v>173</v>
      </c>
      <c r="D737" s="8" t="s">
        <v>25</v>
      </c>
      <c r="E737" s="9" t="s">
        <v>475</v>
      </c>
      <c r="F737" s="27" t="s">
        <v>93</v>
      </c>
      <c r="G737" s="28" t="s">
        <v>94</v>
      </c>
      <c r="H737" s="23">
        <v>254.05</v>
      </c>
      <c r="I737" s="23">
        <v>254.05</v>
      </c>
      <c r="J737" s="23">
        <v>254.05</v>
      </c>
    </row>
    <row r="738" spans="1:10" ht="60">
      <c r="A738" s="8"/>
      <c r="B738" s="12"/>
      <c r="C738" s="8" t="s">
        <v>173</v>
      </c>
      <c r="D738" s="8" t="s">
        <v>25</v>
      </c>
      <c r="E738" s="9" t="s">
        <v>475</v>
      </c>
      <c r="F738" s="27">
        <v>119</v>
      </c>
      <c r="G738" s="28" t="s">
        <v>96</v>
      </c>
      <c r="H738" s="23">
        <v>76.721999999999994</v>
      </c>
      <c r="I738" s="23">
        <v>76.721999999999994</v>
      </c>
      <c r="J738" s="23">
        <v>76.721999999999994</v>
      </c>
    </row>
    <row r="739" spans="1:10" ht="60">
      <c r="A739" s="8"/>
      <c r="B739" s="12"/>
      <c r="C739" s="8" t="s">
        <v>173</v>
      </c>
      <c r="D739" s="8" t="s">
        <v>25</v>
      </c>
      <c r="E739" s="9" t="s">
        <v>475</v>
      </c>
      <c r="F739" s="25" t="s">
        <v>110</v>
      </c>
      <c r="G739" s="26" t="s">
        <v>111</v>
      </c>
      <c r="H739" s="23">
        <f t="shared" ref="H739:J739" si="259">H740</f>
        <v>480.60199999999998</v>
      </c>
      <c r="I739" s="23">
        <f t="shared" si="259"/>
        <v>480.60199999999998</v>
      </c>
      <c r="J739" s="23">
        <f t="shared" si="259"/>
        <v>480.60199999999998</v>
      </c>
    </row>
    <row r="740" spans="1:10" ht="108">
      <c r="A740" s="8"/>
      <c r="B740" s="12"/>
      <c r="C740" s="8" t="s">
        <v>173</v>
      </c>
      <c r="D740" s="8" t="s">
        <v>25</v>
      </c>
      <c r="E740" s="9" t="s">
        <v>475</v>
      </c>
      <c r="F740" s="8" t="s">
        <v>112</v>
      </c>
      <c r="G740" s="7" t="s">
        <v>113</v>
      </c>
      <c r="H740" s="23">
        <v>480.60199999999998</v>
      </c>
      <c r="I740" s="23">
        <v>480.60199999999998</v>
      </c>
      <c r="J740" s="23">
        <v>480.60199999999998</v>
      </c>
    </row>
    <row r="741" spans="1:10" ht="48">
      <c r="A741" s="8"/>
      <c r="B741" s="12"/>
      <c r="C741" s="8" t="s">
        <v>173</v>
      </c>
      <c r="D741" s="8" t="s">
        <v>25</v>
      </c>
      <c r="E741" s="9" t="s">
        <v>477</v>
      </c>
      <c r="F741" s="8"/>
      <c r="G741" s="7" t="s">
        <v>478</v>
      </c>
      <c r="H741" s="23">
        <f>H742</f>
        <v>39</v>
      </c>
      <c r="I741" s="23">
        <f t="shared" ref="I741:J742" si="260">I742</f>
        <v>0</v>
      </c>
      <c r="J741" s="23">
        <f t="shared" si="260"/>
        <v>0</v>
      </c>
    </row>
    <row r="742" spans="1:10" ht="48">
      <c r="A742" s="8"/>
      <c r="B742" s="12"/>
      <c r="C742" s="8" t="s">
        <v>173</v>
      </c>
      <c r="D742" s="8" t="s">
        <v>25</v>
      </c>
      <c r="E742" s="9" t="s">
        <v>477</v>
      </c>
      <c r="F742" s="25" t="s">
        <v>55</v>
      </c>
      <c r="G742" s="26" t="s">
        <v>56</v>
      </c>
      <c r="H742" s="23">
        <f>H743</f>
        <v>39</v>
      </c>
      <c r="I742" s="23">
        <f t="shared" si="260"/>
        <v>0</v>
      </c>
      <c r="J742" s="23">
        <f t="shared" si="260"/>
        <v>0</v>
      </c>
    </row>
    <row r="743" spans="1:10" ht="24">
      <c r="A743" s="8"/>
      <c r="B743" s="12"/>
      <c r="C743" s="8" t="s">
        <v>173</v>
      </c>
      <c r="D743" s="8" t="s">
        <v>25</v>
      </c>
      <c r="E743" s="9" t="s">
        <v>477</v>
      </c>
      <c r="F743" s="8" t="s">
        <v>57</v>
      </c>
      <c r="G743" s="7" t="s">
        <v>58</v>
      </c>
      <c r="H743" s="23">
        <v>39</v>
      </c>
      <c r="I743" s="23">
        <v>0</v>
      </c>
      <c r="J743" s="23">
        <v>0</v>
      </c>
    </row>
    <row r="744" spans="1:10" ht="36">
      <c r="A744" s="8"/>
      <c r="B744" s="12"/>
      <c r="C744" s="8" t="s">
        <v>173</v>
      </c>
      <c r="D744" s="8" t="s">
        <v>25</v>
      </c>
      <c r="E744" s="9" t="s">
        <v>479</v>
      </c>
      <c r="F744" s="8"/>
      <c r="G744" s="7" t="s">
        <v>480</v>
      </c>
      <c r="H744" s="23">
        <f>H745</f>
        <v>1687.61</v>
      </c>
      <c r="I744" s="23">
        <f t="shared" ref="I744:J748" si="261">I745</f>
        <v>0</v>
      </c>
      <c r="J744" s="23">
        <f t="shared" si="261"/>
        <v>0</v>
      </c>
    </row>
    <row r="745" spans="1:10" ht="48">
      <c r="A745" s="8"/>
      <c r="B745" s="12"/>
      <c r="C745" s="8" t="s">
        <v>173</v>
      </c>
      <c r="D745" s="8" t="s">
        <v>25</v>
      </c>
      <c r="E745" s="9" t="s">
        <v>479</v>
      </c>
      <c r="F745" s="8">
        <v>400</v>
      </c>
      <c r="G745" s="7" t="s">
        <v>286</v>
      </c>
      <c r="H745" s="23">
        <f>H746</f>
        <v>1687.61</v>
      </c>
      <c r="I745" s="23">
        <f t="shared" si="261"/>
        <v>0</v>
      </c>
      <c r="J745" s="23">
        <f t="shared" si="261"/>
        <v>0</v>
      </c>
    </row>
    <row r="746" spans="1:10" ht="72">
      <c r="A746" s="8"/>
      <c r="B746" s="12"/>
      <c r="C746" s="8" t="s">
        <v>173</v>
      </c>
      <c r="D746" s="8" t="s">
        <v>25</v>
      </c>
      <c r="E746" s="9" t="s">
        <v>479</v>
      </c>
      <c r="F746" s="8">
        <v>414</v>
      </c>
      <c r="G746" s="7" t="s">
        <v>287</v>
      </c>
      <c r="H746" s="23">
        <v>1687.61</v>
      </c>
      <c r="I746" s="23">
        <v>0</v>
      </c>
      <c r="J746" s="23">
        <v>0</v>
      </c>
    </row>
    <row r="747" spans="1:10" ht="60">
      <c r="A747" s="8"/>
      <c r="B747" s="12"/>
      <c r="C747" s="8" t="s">
        <v>173</v>
      </c>
      <c r="D747" s="8" t="s">
        <v>25</v>
      </c>
      <c r="E747" s="9" t="s">
        <v>815</v>
      </c>
      <c r="F747" s="8"/>
      <c r="G747" s="7" t="s">
        <v>859</v>
      </c>
      <c r="H747" s="23">
        <f>H748</f>
        <v>23072</v>
      </c>
      <c r="I747" s="23">
        <f t="shared" si="261"/>
        <v>0</v>
      </c>
      <c r="J747" s="23">
        <f t="shared" si="261"/>
        <v>0</v>
      </c>
    </row>
    <row r="748" spans="1:10" ht="48">
      <c r="A748" s="8"/>
      <c r="B748" s="12"/>
      <c r="C748" s="8" t="s">
        <v>173</v>
      </c>
      <c r="D748" s="8" t="s">
        <v>25</v>
      </c>
      <c r="E748" s="9" t="s">
        <v>815</v>
      </c>
      <c r="F748" s="8">
        <v>400</v>
      </c>
      <c r="G748" s="7" t="s">
        <v>286</v>
      </c>
      <c r="H748" s="23">
        <f>H749</f>
        <v>23072</v>
      </c>
      <c r="I748" s="23">
        <f t="shared" si="261"/>
        <v>0</v>
      </c>
      <c r="J748" s="23">
        <f t="shared" si="261"/>
        <v>0</v>
      </c>
    </row>
    <row r="749" spans="1:10" ht="72">
      <c r="A749" s="8"/>
      <c r="B749" s="12"/>
      <c r="C749" s="8" t="s">
        <v>173</v>
      </c>
      <c r="D749" s="8" t="s">
        <v>25</v>
      </c>
      <c r="E749" s="9" t="s">
        <v>815</v>
      </c>
      <c r="F749" s="8">
        <v>412</v>
      </c>
      <c r="G749" s="7" t="s">
        <v>535</v>
      </c>
      <c r="H749" s="23">
        <v>23072</v>
      </c>
      <c r="I749" s="23">
        <v>0</v>
      </c>
      <c r="J749" s="23">
        <v>0</v>
      </c>
    </row>
    <row r="750" spans="1:10" ht="60">
      <c r="A750" s="8"/>
      <c r="B750" s="12"/>
      <c r="C750" s="8" t="s">
        <v>173</v>
      </c>
      <c r="D750" s="8" t="s">
        <v>25</v>
      </c>
      <c r="E750" s="9" t="s">
        <v>824</v>
      </c>
      <c r="F750" s="8"/>
      <c r="G750" s="7" t="s">
        <v>817</v>
      </c>
      <c r="H750" s="23">
        <f>H751</f>
        <v>200</v>
      </c>
      <c r="I750" s="23">
        <f t="shared" ref="I750:J750" si="262">I751</f>
        <v>0</v>
      </c>
      <c r="J750" s="23">
        <f t="shared" si="262"/>
        <v>0</v>
      </c>
    </row>
    <row r="751" spans="1:10" ht="60">
      <c r="A751" s="8"/>
      <c r="B751" s="12"/>
      <c r="C751" s="8" t="s">
        <v>173</v>
      </c>
      <c r="D751" s="8" t="s">
        <v>25</v>
      </c>
      <c r="E751" s="9" t="s">
        <v>824</v>
      </c>
      <c r="F751" s="40" t="s">
        <v>110</v>
      </c>
      <c r="G751" s="26" t="s">
        <v>111</v>
      </c>
      <c r="H751" s="23">
        <f>H752</f>
        <v>200</v>
      </c>
      <c r="I751" s="23">
        <f t="shared" ref="I751:J751" si="263">I752</f>
        <v>0</v>
      </c>
      <c r="J751" s="23">
        <f t="shared" si="263"/>
        <v>0</v>
      </c>
    </row>
    <row r="752" spans="1:10" ht="24">
      <c r="A752" s="8"/>
      <c r="B752" s="12"/>
      <c r="C752" s="8" t="s">
        <v>173</v>
      </c>
      <c r="D752" s="8" t="s">
        <v>25</v>
      </c>
      <c r="E752" s="9" t="s">
        <v>824</v>
      </c>
      <c r="F752" s="8">
        <v>612</v>
      </c>
      <c r="G752" s="7" t="s">
        <v>349</v>
      </c>
      <c r="H752" s="23">
        <v>200</v>
      </c>
      <c r="I752" s="23">
        <v>0</v>
      </c>
      <c r="J752" s="23">
        <v>0</v>
      </c>
    </row>
    <row r="753" spans="1:10" ht="36">
      <c r="A753" s="8"/>
      <c r="B753" s="12"/>
      <c r="C753" s="8" t="s">
        <v>173</v>
      </c>
      <c r="D753" s="8" t="s">
        <v>25</v>
      </c>
      <c r="E753" s="9" t="s">
        <v>481</v>
      </c>
      <c r="F753" s="8"/>
      <c r="G753" s="7" t="s">
        <v>482</v>
      </c>
      <c r="H753" s="23">
        <f t="shared" ref="H753:J755" si="264">H754</f>
        <v>2120</v>
      </c>
      <c r="I753" s="23">
        <f t="shared" si="264"/>
        <v>1865</v>
      </c>
      <c r="J753" s="23">
        <f t="shared" si="264"/>
        <v>1865</v>
      </c>
    </row>
    <row r="754" spans="1:10" ht="96">
      <c r="A754" s="8"/>
      <c r="B754" s="12"/>
      <c r="C754" s="8" t="s">
        <v>173</v>
      </c>
      <c r="D754" s="8" t="s">
        <v>25</v>
      </c>
      <c r="E754" s="9" t="s">
        <v>483</v>
      </c>
      <c r="F754" s="8"/>
      <c r="G754" s="7" t="s">
        <v>484</v>
      </c>
      <c r="H754" s="23">
        <f>H755</f>
        <v>2120</v>
      </c>
      <c r="I754" s="23">
        <f t="shared" si="264"/>
        <v>1865</v>
      </c>
      <c r="J754" s="23">
        <f t="shared" si="264"/>
        <v>1865</v>
      </c>
    </row>
    <row r="755" spans="1:10" ht="60">
      <c r="A755" s="8"/>
      <c r="B755" s="12"/>
      <c r="C755" s="8" t="s">
        <v>173</v>
      </c>
      <c r="D755" s="8" t="s">
        <v>25</v>
      </c>
      <c r="E755" s="9" t="s">
        <v>483</v>
      </c>
      <c r="F755" s="40" t="s">
        <v>110</v>
      </c>
      <c r="G755" s="26" t="s">
        <v>111</v>
      </c>
      <c r="H755" s="23">
        <f>H756</f>
        <v>2120</v>
      </c>
      <c r="I755" s="23">
        <f t="shared" si="264"/>
        <v>1865</v>
      </c>
      <c r="J755" s="23">
        <f t="shared" si="264"/>
        <v>1865</v>
      </c>
    </row>
    <row r="756" spans="1:10" ht="108">
      <c r="A756" s="8"/>
      <c r="B756" s="12"/>
      <c r="C756" s="8" t="s">
        <v>173</v>
      </c>
      <c r="D756" s="8" t="s">
        <v>25</v>
      </c>
      <c r="E756" s="9" t="s">
        <v>483</v>
      </c>
      <c r="F756" s="8" t="s">
        <v>112</v>
      </c>
      <c r="G756" s="7" t="s">
        <v>113</v>
      </c>
      <c r="H756" s="23">
        <v>2120</v>
      </c>
      <c r="I756" s="23">
        <v>1865</v>
      </c>
      <c r="J756" s="23">
        <v>1865</v>
      </c>
    </row>
    <row r="757" spans="1:10" ht="24">
      <c r="A757" s="8"/>
      <c r="B757" s="12"/>
      <c r="C757" s="8" t="s">
        <v>173</v>
      </c>
      <c r="D757" s="8" t="s">
        <v>25</v>
      </c>
      <c r="E757" s="9" t="s">
        <v>485</v>
      </c>
      <c r="F757" s="8"/>
      <c r="G757" s="7" t="s">
        <v>486</v>
      </c>
      <c r="H757" s="23">
        <f>H758</f>
        <v>1029.2380000000001</v>
      </c>
      <c r="I757" s="23">
        <f t="shared" ref="I757:J759" si="265">I758</f>
        <v>0</v>
      </c>
      <c r="J757" s="23">
        <f t="shared" si="265"/>
        <v>0</v>
      </c>
    </row>
    <row r="758" spans="1:10" ht="24">
      <c r="A758" s="8"/>
      <c r="B758" s="12"/>
      <c r="C758" s="8" t="s">
        <v>173</v>
      </c>
      <c r="D758" s="8" t="s">
        <v>25</v>
      </c>
      <c r="E758" s="9" t="s">
        <v>487</v>
      </c>
      <c r="F758" s="8"/>
      <c r="G758" s="7" t="s">
        <v>488</v>
      </c>
      <c r="H758" s="23">
        <f>H759</f>
        <v>1029.2380000000001</v>
      </c>
      <c r="I758" s="23">
        <f t="shared" si="265"/>
        <v>0</v>
      </c>
      <c r="J758" s="23">
        <f t="shared" si="265"/>
        <v>0</v>
      </c>
    </row>
    <row r="759" spans="1:10" ht="60">
      <c r="A759" s="8"/>
      <c r="B759" s="12"/>
      <c r="C759" s="8" t="s">
        <v>173</v>
      </c>
      <c r="D759" s="8" t="s">
        <v>25</v>
      </c>
      <c r="E759" s="9" t="s">
        <v>487</v>
      </c>
      <c r="F759" s="40" t="s">
        <v>110</v>
      </c>
      <c r="G759" s="26" t="s">
        <v>111</v>
      </c>
      <c r="H759" s="23">
        <f>H760</f>
        <v>1029.2380000000001</v>
      </c>
      <c r="I759" s="23">
        <f t="shared" si="265"/>
        <v>0</v>
      </c>
      <c r="J759" s="23">
        <f t="shared" si="265"/>
        <v>0</v>
      </c>
    </row>
    <row r="760" spans="1:10" ht="108">
      <c r="A760" s="8"/>
      <c r="B760" s="12"/>
      <c r="C760" s="8" t="s">
        <v>173</v>
      </c>
      <c r="D760" s="8" t="s">
        <v>25</v>
      </c>
      <c r="E760" s="9" t="s">
        <v>487</v>
      </c>
      <c r="F760" s="8" t="s">
        <v>417</v>
      </c>
      <c r="G760" s="7" t="s">
        <v>418</v>
      </c>
      <c r="H760" s="23">
        <v>1029.2380000000001</v>
      </c>
      <c r="I760" s="23">
        <v>0</v>
      </c>
      <c r="J760" s="23">
        <v>0</v>
      </c>
    </row>
    <row r="761" spans="1:10" ht="72">
      <c r="A761" s="8"/>
      <c r="B761" s="12"/>
      <c r="C761" s="8" t="s">
        <v>173</v>
      </c>
      <c r="D761" s="8" t="s">
        <v>25</v>
      </c>
      <c r="E761" s="17" t="s">
        <v>489</v>
      </c>
      <c r="F761" s="20"/>
      <c r="G761" s="21" t="s">
        <v>490</v>
      </c>
      <c r="H761" s="23">
        <f>H762</f>
        <v>364.12199999999996</v>
      </c>
      <c r="I761" s="23">
        <f t="shared" ref="I761:J762" si="266">I762</f>
        <v>0</v>
      </c>
      <c r="J761" s="23">
        <f t="shared" si="266"/>
        <v>0</v>
      </c>
    </row>
    <row r="762" spans="1:10" ht="96">
      <c r="A762" s="8"/>
      <c r="B762" s="12"/>
      <c r="C762" s="8" t="s">
        <v>173</v>
      </c>
      <c r="D762" s="8" t="s">
        <v>25</v>
      </c>
      <c r="E762" s="9" t="s">
        <v>491</v>
      </c>
      <c r="F762" s="8"/>
      <c r="G762" s="7" t="s">
        <v>492</v>
      </c>
      <c r="H762" s="23">
        <f>H763</f>
        <v>364.12199999999996</v>
      </c>
      <c r="I762" s="23">
        <f t="shared" si="266"/>
        <v>0</v>
      </c>
      <c r="J762" s="23">
        <f t="shared" si="266"/>
        <v>0</v>
      </c>
    </row>
    <row r="763" spans="1:10" ht="48">
      <c r="A763" s="8"/>
      <c r="B763" s="12"/>
      <c r="C763" s="8" t="s">
        <v>173</v>
      </c>
      <c r="D763" s="8" t="s">
        <v>25</v>
      </c>
      <c r="E763" s="9" t="s">
        <v>493</v>
      </c>
      <c r="F763" s="8"/>
      <c r="G763" s="7" t="s">
        <v>494</v>
      </c>
      <c r="H763" s="23">
        <f>H764+H767+H770</f>
        <v>364.12199999999996</v>
      </c>
      <c r="I763" s="23">
        <f t="shared" ref="I763:J763" si="267">I764+I767+I770</f>
        <v>0</v>
      </c>
      <c r="J763" s="23">
        <f t="shared" si="267"/>
        <v>0</v>
      </c>
    </row>
    <row r="764" spans="1:10" ht="108">
      <c r="A764" s="8"/>
      <c r="B764" s="12"/>
      <c r="C764" s="8" t="s">
        <v>173</v>
      </c>
      <c r="D764" s="8" t="s">
        <v>25</v>
      </c>
      <c r="E764" s="9" t="s">
        <v>495</v>
      </c>
      <c r="F764" s="8"/>
      <c r="G764" s="7" t="s">
        <v>496</v>
      </c>
      <c r="H764" s="23">
        <f>H765</f>
        <v>83.6</v>
      </c>
      <c r="I764" s="23">
        <f t="shared" ref="I764:J765" si="268">I765</f>
        <v>0</v>
      </c>
      <c r="J764" s="23">
        <f t="shared" si="268"/>
        <v>0</v>
      </c>
    </row>
    <row r="765" spans="1:10" ht="48">
      <c r="A765" s="8"/>
      <c r="B765" s="12"/>
      <c r="C765" s="8" t="s">
        <v>173</v>
      </c>
      <c r="D765" s="8" t="s">
        <v>25</v>
      </c>
      <c r="E765" s="9" t="s">
        <v>495</v>
      </c>
      <c r="F765" s="25" t="s">
        <v>55</v>
      </c>
      <c r="G765" s="26" t="s">
        <v>56</v>
      </c>
      <c r="H765" s="23">
        <f>H766</f>
        <v>83.6</v>
      </c>
      <c r="I765" s="23">
        <f t="shared" si="268"/>
        <v>0</v>
      </c>
      <c r="J765" s="23">
        <f t="shared" si="268"/>
        <v>0</v>
      </c>
    </row>
    <row r="766" spans="1:10" ht="24">
      <c r="A766" s="8"/>
      <c r="B766" s="12"/>
      <c r="C766" s="8" t="s">
        <v>173</v>
      </c>
      <c r="D766" s="8" t="s">
        <v>25</v>
      </c>
      <c r="E766" s="9" t="s">
        <v>495</v>
      </c>
      <c r="F766" s="8" t="s">
        <v>57</v>
      </c>
      <c r="G766" s="7" t="s">
        <v>58</v>
      </c>
      <c r="H766" s="23">
        <v>83.6</v>
      </c>
      <c r="I766" s="23">
        <v>0</v>
      </c>
      <c r="J766" s="23">
        <v>0</v>
      </c>
    </row>
    <row r="767" spans="1:10" ht="96">
      <c r="A767" s="8"/>
      <c r="B767" s="12"/>
      <c r="C767" s="8" t="s">
        <v>173</v>
      </c>
      <c r="D767" s="8" t="s">
        <v>25</v>
      </c>
      <c r="E767" s="9" t="s">
        <v>497</v>
      </c>
      <c r="F767" s="8"/>
      <c r="G767" s="7" t="s">
        <v>498</v>
      </c>
      <c r="H767" s="23">
        <f>H768</f>
        <v>230.52199999999999</v>
      </c>
      <c r="I767" s="23">
        <f t="shared" ref="I767:J768" si="269">I768</f>
        <v>0</v>
      </c>
      <c r="J767" s="23">
        <f t="shared" si="269"/>
        <v>0</v>
      </c>
    </row>
    <row r="768" spans="1:10" ht="48">
      <c r="A768" s="8"/>
      <c r="B768" s="12"/>
      <c r="C768" s="8" t="s">
        <v>173</v>
      </c>
      <c r="D768" s="8" t="s">
        <v>25</v>
      </c>
      <c r="E768" s="9" t="s">
        <v>497</v>
      </c>
      <c r="F768" s="25" t="s">
        <v>55</v>
      </c>
      <c r="G768" s="26" t="s">
        <v>56</v>
      </c>
      <c r="H768" s="23">
        <f>H769</f>
        <v>230.52199999999999</v>
      </c>
      <c r="I768" s="23">
        <f t="shared" si="269"/>
        <v>0</v>
      </c>
      <c r="J768" s="23">
        <f t="shared" si="269"/>
        <v>0</v>
      </c>
    </row>
    <row r="769" spans="1:11" ht="24">
      <c r="A769" s="8"/>
      <c r="B769" s="12"/>
      <c r="C769" s="8" t="s">
        <v>173</v>
      </c>
      <c r="D769" s="8" t="s">
        <v>25</v>
      </c>
      <c r="E769" s="9" t="s">
        <v>497</v>
      </c>
      <c r="F769" s="8" t="s">
        <v>57</v>
      </c>
      <c r="G769" s="7" t="s">
        <v>58</v>
      </c>
      <c r="H769" s="23">
        <v>230.52199999999999</v>
      </c>
      <c r="I769" s="23">
        <v>0</v>
      </c>
      <c r="J769" s="23">
        <v>0</v>
      </c>
    </row>
    <row r="770" spans="1:11" ht="144">
      <c r="A770" s="8"/>
      <c r="B770" s="12"/>
      <c r="C770" s="8" t="s">
        <v>173</v>
      </c>
      <c r="D770" s="8" t="s">
        <v>25</v>
      </c>
      <c r="E770" s="9" t="s">
        <v>499</v>
      </c>
      <c r="F770" s="8"/>
      <c r="G770" s="7" t="s">
        <v>500</v>
      </c>
      <c r="H770" s="23">
        <f>H771</f>
        <v>50</v>
      </c>
      <c r="I770" s="23">
        <f t="shared" ref="I770:J771" si="270">I771</f>
        <v>0</v>
      </c>
      <c r="J770" s="23">
        <f t="shared" si="270"/>
        <v>0</v>
      </c>
    </row>
    <row r="771" spans="1:11" ht="48">
      <c r="A771" s="8"/>
      <c r="B771" s="12"/>
      <c r="C771" s="8" t="s">
        <v>173</v>
      </c>
      <c r="D771" s="8" t="s">
        <v>25</v>
      </c>
      <c r="E771" s="9" t="s">
        <v>499</v>
      </c>
      <c r="F771" s="25" t="s">
        <v>55</v>
      </c>
      <c r="G771" s="26" t="s">
        <v>56</v>
      </c>
      <c r="H771" s="23">
        <f>H772</f>
        <v>50</v>
      </c>
      <c r="I771" s="23">
        <f t="shared" si="270"/>
        <v>0</v>
      </c>
      <c r="J771" s="23">
        <f t="shared" si="270"/>
        <v>0</v>
      </c>
    </row>
    <row r="772" spans="1:11" ht="24">
      <c r="A772" s="8"/>
      <c r="B772" s="12"/>
      <c r="C772" s="8" t="s">
        <v>173</v>
      </c>
      <c r="D772" s="8" t="s">
        <v>25</v>
      </c>
      <c r="E772" s="9" t="s">
        <v>499</v>
      </c>
      <c r="F772" s="8" t="s">
        <v>57</v>
      </c>
      <c r="G772" s="7" t="s">
        <v>58</v>
      </c>
      <c r="H772" s="23">
        <v>50</v>
      </c>
      <c r="I772" s="23">
        <v>0</v>
      </c>
      <c r="J772" s="23">
        <v>0</v>
      </c>
    </row>
    <row r="773" spans="1:11" ht="24">
      <c r="A773" s="8"/>
      <c r="B773" s="12"/>
      <c r="C773" s="8" t="s">
        <v>173</v>
      </c>
      <c r="D773" s="9" t="s">
        <v>61</v>
      </c>
      <c r="E773" s="47"/>
      <c r="F773" s="12"/>
      <c r="G773" s="13" t="s">
        <v>501</v>
      </c>
      <c r="H773" s="14">
        <f>H774</f>
        <v>629.32000000000005</v>
      </c>
      <c r="I773" s="14">
        <f>I775</f>
        <v>0</v>
      </c>
      <c r="J773" s="14">
        <f>J775</f>
        <v>0</v>
      </c>
      <c r="K773" s="2">
        <v>5411.8069999999998</v>
      </c>
    </row>
    <row r="774" spans="1:11" ht="60">
      <c r="A774" s="8"/>
      <c r="B774" s="12"/>
      <c r="C774" s="20" t="s">
        <v>173</v>
      </c>
      <c r="D774" s="17" t="s">
        <v>61</v>
      </c>
      <c r="E774" s="17" t="s">
        <v>421</v>
      </c>
      <c r="F774" s="20"/>
      <c r="G774" s="21" t="s">
        <v>422</v>
      </c>
      <c r="H774" s="22">
        <f>H775</f>
        <v>629.32000000000005</v>
      </c>
      <c r="I774" s="22">
        <f t="shared" ref="I774:J775" si="271">I775</f>
        <v>0</v>
      </c>
      <c r="J774" s="22">
        <f t="shared" si="271"/>
        <v>0</v>
      </c>
    </row>
    <row r="775" spans="1:11" ht="24">
      <c r="A775" s="8"/>
      <c r="B775" s="12"/>
      <c r="C775" s="8" t="s">
        <v>173</v>
      </c>
      <c r="D775" s="9" t="s">
        <v>61</v>
      </c>
      <c r="E775" s="9" t="s">
        <v>502</v>
      </c>
      <c r="F775" s="8"/>
      <c r="G775" s="7" t="s">
        <v>33</v>
      </c>
      <c r="H775" s="23">
        <f>H776</f>
        <v>629.32000000000005</v>
      </c>
      <c r="I775" s="23">
        <f t="shared" si="271"/>
        <v>0</v>
      </c>
      <c r="J775" s="23">
        <f t="shared" si="271"/>
        <v>0</v>
      </c>
    </row>
    <row r="776" spans="1:11" ht="36">
      <c r="A776" s="8"/>
      <c r="B776" s="12"/>
      <c r="C776" s="8" t="s">
        <v>173</v>
      </c>
      <c r="D776" s="9" t="s">
        <v>61</v>
      </c>
      <c r="E776" s="9" t="s">
        <v>503</v>
      </c>
      <c r="F776" s="8"/>
      <c r="G776" s="7" t="s">
        <v>504</v>
      </c>
      <c r="H776" s="23">
        <f>H777+H783</f>
        <v>629.32000000000005</v>
      </c>
      <c r="I776" s="23">
        <f>I777+I783</f>
        <v>0</v>
      </c>
      <c r="J776" s="23">
        <f>J777+J783</f>
        <v>0</v>
      </c>
    </row>
    <row r="777" spans="1:11" ht="72">
      <c r="A777" s="8"/>
      <c r="B777" s="12"/>
      <c r="C777" s="101" t="s">
        <v>173</v>
      </c>
      <c r="D777" s="103" t="s">
        <v>61</v>
      </c>
      <c r="E777" s="24" t="s">
        <v>505</v>
      </c>
      <c r="F777" s="8"/>
      <c r="G777" s="7" t="s">
        <v>129</v>
      </c>
      <c r="H777" s="23">
        <f>H778+H781</f>
        <v>500.59000000000003</v>
      </c>
      <c r="I777" s="23">
        <f t="shared" ref="I777:J777" si="272">I778+I781</f>
        <v>0</v>
      </c>
      <c r="J777" s="23">
        <f t="shared" si="272"/>
        <v>0</v>
      </c>
    </row>
    <row r="778" spans="1:11" ht="120">
      <c r="A778" s="8"/>
      <c r="B778" s="12"/>
      <c r="C778" s="8" t="s">
        <v>173</v>
      </c>
      <c r="D778" s="9" t="s">
        <v>61</v>
      </c>
      <c r="E778" s="30" t="s">
        <v>505</v>
      </c>
      <c r="F778" s="25" t="s">
        <v>38</v>
      </c>
      <c r="G778" s="26" t="s">
        <v>39</v>
      </c>
      <c r="H778" s="23">
        <f>H779+H780</f>
        <v>456.52600000000001</v>
      </c>
      <c r="I778" s="23">
        <f t="shared" ref="I778:J778" si="273">I779+I780</f>
        <v>0</v>
      </c>
      <c r="J778" s="23">
        <f t="shared" si="273"/>
        <v>0</v>
      </c>
    </row>
    <row r="779" spans="1:11" ht="36">
      <c r="A779" s="8"/>
      <c r="B779" s="12"/>
      <c r="C779" s="8" t="s">
        <v>173</v>
      </c>
      <c r="D779" s="9" t="s">
        <v>61</v>
      </c>
      <c r="E779" s="30" t="s">
        <v>505</v>
      </c>
      <c r="F779" s="27" t="s">
        <v>40</v>
      </c>
      <c r="G779" s="28" t="s">
        <v>41</v>
      </c>
      <c r="H779" s="23">
        <v>418.35500000000002</v>
      </c>
      <c r="I779" s="23">
        <v>0</v>
      </c>
      <c r="J779" s="23">
        <v>0</v>
      </c>
    </row>
    <row r="780" spans="1:11" ht="72">
      <c r="A780" s="8"/>
      <c r="B780" s="12"/>
      <c r="C780" s="8" t="s">
        <v>173</v>
      </c>
      <c r="D780" s="9" t="s">
        <v>61</v>
      </c>
      <c r="E780" s="30" t="s">
        <v>505</v>
      </c>
      <c r="F780" s="27">
        <v>129</v>
      </c>
      <c r="G780" s="28" t="s">
        <v>44</v>
      </c>
      <c r="H780" s="23">
        <v>38.170999999999999</v>
      </c>
      <c r="I780" s="23">
        <v>0</v>
      </c>
      <c r="J780" s="23">
        <v>0</v>
      </c>
    </row>
    <row r="781" spans="1:11" ht="48">
      <c r="A781" s="8"/>
      <c r="B781" s="12"/>
      <c r="C781" s="8" t="s">
        <v>173</v>
      </c>
      <c r="D781" s="9" t="s">
        <v>61</v>
      </c>
      <c r="E781" s="30" t="s">
        <v>505</v>
      </c>
      <c r="F781" s="25" t="s">
        <v>55</v>
      </c>
      <c r="G781" s="26" t="s">
        <v>56</v>
      </c>
      <c r="H781" s="23">
        <f>H782</f>
        <v>44.064</v>
      </c>
      <c r="I781" s="23">
        <f t="shared" ref="I781:J781" si="274">I782</f>
        <v>0</v>
      </c>
      <c r="J781" s="23">
        <f t="shared" si="274"/>
        <v>0</v>
      </c>
    </row>
    <row r="782" spans="1:11" ht="24">
      <c r="A782" s="8"/>
      <c r="B782" s="12"/>
      <c r="C782" s="8" t="s">
        <v>173</v>
      </c>
      <c r="D782" s="9" t="s">
        <v>61</v>
      </c>
      <c r="E782" s="30" t="s">
        <v>505</v>
      </c>
      <c r="F782" s="8" t="s">
        <v>57</v>
      </c>
      <c r="G782" s="7" t="s">
        <v>58</v>
      </c>
      <c r="H782" s="23">
        <v>44.064</v>
      </c>
      <c r="I782" s="23">
        <v>0</v>
      </c>
      <c r="J782" s="23">
        <v>0</v>
      </c>
    </row>
    <row r="783" spans="1:11" ht="72">
      <c r="A783" s="8"/>
      <c r="B783" s="12"/>
      <c r="C783" s="104" t="s">
        <v>173</v>
      </c>
      <c r="D783" s="74" t="s">
        <v>61</v>
      </c>
      <c r="E783" s="75" t="s">
        <v>506</v>
      </c>
      <c r="F783" s="27"/>
      <c r="G783" s="28" t="s">
        <v>66</v>
      </c>
      <c r="H783" s="23">
        <f>H784</f>
        <v>128.72999999999999</v>
      </c>
      <c r="I783" s="23">
        <f t="shared" ref="I783:J783" si="275">I784</f>
        <v>0</v>
      </c>
      <c r="J783" s="23">
        <f t="shared" si="275"/>
        <v>0</v>
      </c>
    </row>
    <row r="784" spans="1:11" ht="120">
      <c r="A784" s="8"/>
      <c r="B784" s="12"/>
      <c r="C784" s="8" t="s">
        <v>173</v>
      </c>
      <c r="D784" s="9" t="s">
        <v>61</v>
      </c>
      <c r="E784" s="51" t="s">
        <v>506</v>
      </c>
      <c r="F784" s="25" t="s">
        <v>38</v>
      </c>
      <c r="G784" s="26" t="s">
        <v>39</v>
      </c>
      <c r="H784" s="23">
        <f>H785+H786</f>
        <v>128.72999999999999</v>
      </c>
      <c r="I784" s="23">
        <f t="shared" ref="I784:J784" si="276">I785+I786</f>
        <v>0</v>
      </c>
      <c r="J784" s="23">
        <f t="shared" si="276"/>
        <v>0</v>
      </c>
    </row>
    <row r="785" spans="1:10" ht="36">
      <c r="A785" s="8"/>
      <c r="B785" s="12"/>
      <c r="C785" s="8" t="s">
        <v>173</v>
      </c>
      <c r="D785" s="9" t="s">
        <v>61</v>
      </c>
      <c r="E785" s="51" t="s">
        <v>506</v>
      </c>
      <c r="F785" s="27" t="s">
        <v>40</v>
      </c>
      <c r="G785" s="28" t="s">
        <v>41</v>
      </c>
      <c r="H785" s="23">
        <v>128.529</v>
      </c>
      <c r="I785" s="23">
        <v>0</v>
      </c>
      <c r="J785" s="23">
        <v>0</v>
      </c>
    </row>
    <row r="786" spans="1:10" ht="72">
      <c r="A786" s="8"/>
      <c r="B786" s="12"/>
      <c r="C786" s="8" t="s">
        <v>173</v>
      </c>
      <c r="D786" s="9" t="s">
        <v>61</v>
      </c>
      <c r="E786" s="51" t="s">
        <v>506</v>
      </c>
      <c r="F786" s="27">
        <v>129</v>
      </c>
      <c r="G786" s="28" t="s">
        <v>44</v>
      </c>
      <c r="H786" s="23">
        <v>0.20100000000000001</v>
      </c>
      <c r="I786" s="23">
        <v>0</v>
      </c>
      <c r="J786" s="23">
        <v>0</v>
      </c>
    </row>
    <row r="787" spans="1:10">
      <c r="A787" s="8"/>
      <c r="B787" s="12"/>
      <c r="C787" s="12">
        <v>10</v>
      </c>
      <c r="D787" s="47" t="s">
        <v>26</v>
      </c>
      <c r="E787" s="47"/>
      <c r="F787" s="12"/>
      <c r="G787" s="13" t="s">
        <v>507</v>
      </c>
      <c r="H787" s="14">
        <f>H788+H795+H813+H838</f>
        <v>60557.604999999996</v>
      </c>
      <c r="I787" s="14">
        <f>I788+I795+I813+I838</f>
        <v>27374.6</v>
      </c>
      <c r="J787" s="14">
        <f>J788+J795+J813+J838</f>
        <v>24753.334999999999</v>
      </c>
    </row>
    <row r="788" spans="1:10">
      <c r="A788" s="8"/>
      <c r="B788" s="12"/>
      <c r="C788" s="29">
        <v>10</v>
      </c>
      <c r="D788" s="29" t="s">
        <v>25</v>
      </c>
      <c r="E788" s="16"/>
      <c r="F788" s="29"/>
      <c r="G788" s="18" t="s">
        <v>508</v>
      </c>
      <c r="H788" s="19">
        <f t="shared" ref="H788:J789" si="277">H789</f>
        <v>4344.6760000000004</v>
      </c>
      <c r="I788" s="19">
        <f t="shared" si="277"/>
        <v>4344.6760000000004</v>
      </c>
      <c r="J788" s="19">
        <f t="shared" si="277"/>
        <v>4344.6760000000004</v>
      </c>
    </row>
    <row r="789" spans="1:10" ht="60">
      <c r="A789" s="8"/>
      <c r="B789" s="12"/>
      <c r="C789" s="8">
        <v>10</v>
      </c>
      <c r="D789" s="20" t="s">
        <v>25</v>
      </c>
      <c r="E789" s="17" t="s">
        <v>30</v>
      </c>
      <c r="F789" s="20"/>
      <c r="G789" s="21" t="s">
        <v>31</v>
      </c>
      <c r="H789" s="22">
        <f t="shared" si="277"/>
        <v>4344.6760000000004</v>
      </c>
      <c r="I789" s="22">
        <f t="shared" si="277"/>
        <v>4344.6760000000004</v>
      </c>
      <c r="J789" s="22">
        <f t="shared" si="277"/>
        <v>4344.6760000000004</v>
      </c>
    </row>
    <row r="790" spans="1:10" ht="48">
      <c r="A790" s="8"/>
      <c r="B790" s="12"/>
      <c r="C790" s="8">
        <v>10</v>
      </c>
      <c r="D790" s="8" t="s">
        <v>25</v>
      </c>
      <c r="E790" s="9" t="s">
        <v>71</v>
      </c>
      <c r="F790" s="8"/>
      <c r="G790" s="7" t="s">
        <v>72</v>
      </c>
      <c r="H790" s="23">
        <f>H794</f>
        <v>4344.6760000000004</v>
      </c>
      <c r="I790" s="23">
        <f>I794</f>
        <v>4344.6760000000004</v>
      </c>
      <c r="J790" s="23">
        <f>J794</f>
        <v>4344.6760000000004</v>
      </c>
    </row>
    <row r="791" spans="1:10" ht="36">
      <c r="A791" s="8"/>
      <c r="B791" s="12"/>
      <c r="C791" s="8">
        <v>10</v>
      </c>
      <c r="D791" s="8" t="s">
        <v>25</v>
      </c>
      <c r="E791" s="9" t="s">
        <v>89</v>
      </c>
      <c r="F791" s="8"/>
      <c r="G791" s="7" t="s">
        <v>35</v>
      </c>
      <c r="H791" s="23">
        <f>H793</f>
        <v>4344.6760000000004</v>
      </c>
      <c r="I791" s="23">
        <f>I793</f>
        <v>4344.6760000000004</v>
      </c>
      <c r="J791" s="23">
        <f>J793</f>
        <v>4344.6760000000004</v>
      </c>
    </row>
    <row r="792" spans="1:10" ht="36">
      <c r="A792" s="8"/>
      <c r="B792" s="12"/>
      <c r="C792" s="8">
        <v>10</v>
      </c>
      <c r="D792" s="8" t="s">
        <v>25</v>
      </c>
      <c r="E792" s="30" t="s">
        <v>509</v>
      </c>
      <c r="F792" s="8"/>
      <c r="G792" s="7" t="s">
        <v>510</v>
      </c>
      <c r="H792" s="23">
        <f>H793</f>
        <v>4344.6760000000004</v>
      </c>
      <c r="I792" s="23">
        <f t="shared" ref="I792:J792" si="278">I793</f>
        <v>4344.6760000000004</v>
      </c>
      <c r="J792" s="23">
        <f t="shared" si="278"/>
        <v>4344.6760000000004</v>
      </c>
    </row>
    <row r="793" spans="1:10" ht="24">
      <c r="A793" s="8"/>
      <c r="B793" s="12"/>
      <c r="C793" s="8">
        <v>10</v>
      </c>
      <c r="D793" s="8" t="s">
        <v>25</v>
      </c>
      <c r="E793" s="30" t="s">
        <v>509</v>
      </c>
      <c r="F793" s="25" t="s">
        <v>511</v>
      </c>
      <c r="G793" s="26" t="s">
        <v>59</v>
      </c>
      <c r="H793" s="23">
        <f>H794</f>
        <v>4344.6760000000004</v>
      </c>
      <c r="I793" s="23">
        <f>I794</f>
        <v>4344.6760000000004</v>
      </c>
      <c r="J793" s="23">
        <f>J794</f>
        <v>4344.6760000000004</v>
      </c>
    </row>
    <row r="794" spans="1:10" ht="24">
      <c r="A794" s="8"/>
      <c r="B794" s="12"/>
      <c r="C794" s="8" t="s">
        <v>3</v>
      </c>
      <c r="D794" s="8" t="s">
        <v>25</v>
      </c>
      <c r="E794" s="30" t="s">
        <v>509</v>
      </c>
      <c r="F794" s="8">
        <v>312</v>
      </c>
      <c r="G794" s="7" t="s">
        <v>512</v>
      </c>
      <c r="H794" s="23">
        <v>4344.6760000000004</v>
      </c>
      <c r="I794" s="23">
        <v>4344.6760000000004</v>
      </c>
      <c r="J794" s="23">
        <v>4344.6760000000004</v>
      </c>
    </row>
    <row r="795" spans="1:10" ht="24">
      <c r="A795" s="8"/>
      <c r="B795" s="12"/>
      <c r="C795" s="29" t="s">
        <v>3</v>
      </c>
      <c r="D795" s="29" t="s">
        <v>51</v>
      </c>
      <c r="E795" s="16"/>
      <c r="F795" s="29"/>
      <c r="G795" s="18" t="s">
        <v>513</v>
      </c>
      <c r="H795" s="19">
        <f>H796+H802+H808</f>
        <v>9190</v>
      </c>
      <c r="I795" s="19">
        <f t="shared" ref="I795:J795" si="279">I796+I802+I808</f>
        <v>9108</v>
      </c>
      <c r="J795" s="19">
        <f t="shared" si="279"/>
        <v>9108</v>
      </c>
    </row>
    <row r="796" spans="1:10" ht="60">
      <c r="A796" s="8"/>
      <c r="B796" s="12"/>
      <c r="C796" s="20" t="s">
        <v>3</v>
      </c>
      <c r="D796" s="20" t="s">
        <v>51</v>
      </c>
      <c r="E796" s="17" t="s">
        <v>30</v>
      </c>
      <c r="F796" s="20"/>
      <c r="G796" s="21" t="s">
        <v>31</v>
      </c>
      <c r="H796" s="22">
        <f>H798</f>
        <v>9108</v>
      </c>
      <c r="I796" s="22">
        <f>I798</f>
        <v>9108</v>
      </c>
      <c r="J796" s="22">
        <f>J798</f>
        <v>9108</v>
      </c>
    </row>
    <row r="797" spans="1:10" ht="48">
      <c r="A797" s="8"/>
      <c r="B797" s="12"/>
      <c r="C797" s="8" t="s">
        <v>3</v>
      </c>
      <c r="D797" s="8" t="s">
        <v>51</v>
      </c>
      <c r="E797" s="9" t="s">
        <v>71</v>
      </c>
      <c r="F797" s="8"/>
      <c r="G797" s="7" t="s">
        <v>72</v>
      </c>
      <c r="H797" s="23">
        <f>H798</f>
        <v>9108</v>
      </c>
      <c r="I797" s="23">
        <f t="shared" ref="I797:J797" si="280">I798</f>
        <v>9108</v>
      </c>
      <c r="J797" s="23">
        <f t="shared" si="280"/>
        <v>9108</v>
      </c>
    </row>
    <row r="798" spans="1:10" ht="48">
      <c r="A798" s="8"/>
      <c r="B798" s="12"/>
      <c r="C798" s="8" t="s">
        <v>3</v>
      </c>
      <c r="D798" s="8" t="s">
        <v>51</v>
      </c>
      <c r="E798" s="9" t="s">
        <v>73</v>
      </c>
      <c r="F798" s="9"/>
      <c r="G798" s="7" t="s">
        <v>74</v>
      </c>
      <c r="H798" s="23">
        <f t="shared" ref="H798:J800" si="281">H799</f>
        <v>9108</v>
      </c>
      <c r="I798" s="23">
        <f t="shared" si="281"/>
        <v>9108</v>
      </c>
      <c r="J798" s="23">
        <f t="shared" si="281"/>
        <v>9108</v>
      </c>
    </row>
    <row r="799" spans="1:10" ht="144">
      <c r="A799" s="8"/>
      <c r="B799" s="12"/>
      <c r="C799" s="8" t="s">
        <v>3</v>
      </c>
      <c r="D799" s="8" t="s">
        <v>51</v>
      </c>
      <c r="E799" s="9" t="s">
        <v>514</v>
      </c>
      <c r="F799" s="8"/>
      <c r="G799" s="7" t="s">
        <v>515</v>
      </c>
      <c r="H799" s="23">
        <f t="shared" si="281"/>
        <v>9108</v>
      </c>
      <c r="I799" s="23">
        <f t="shared" si="281"/>
        <v>9108</v>
      </c>
      <c r="J799" s="23">
        <f t="shared" si="281"/>
        <v>9108</v>
      </c>
    </row>
    <row r="800" spans="1:10" ht="24">
      <c r="A800" s="8"/>
      <c r="B800" s="12"/>
      <c r="C800" s="8" t="s">
        <v>3</v>
      </c>
      <c r="D800" s="8" t="s">
        <v>51</v>
      </c>
      <c r="E800" s="9" t="s">
        <v>514</v>
      </c>
      <c r="F800" s="25" t="s">
        <v>511</v>
      </c>
      <c r="G800" s="26" t="s">
        <v>59</v>
      </c>
      <c r="H800" s="23">
        <f t="shared" si="281"/>
        <v>9108</v>
      </c>
      <c r="I800" s="23">
        <f t="shared" si="281"/>
        <v>9108</v>
      </c>
      <c r="J800" s="23">
        <f t="shared" si="281"/>
        <v>9108</v>
      </c>
    </row>
    <row r="801" spans="1:10" ht="60">
      <c r="A801" s="8"/>
      <c r="B801" s="12"/>
      <c r="C801" s="8" t="s">
        <v>3</v>
      </c>
      <c r="D801" s="8" t="s">
        <v>51</v>
      </c>
      <c r="E801" s="9" t="s">
        <v>514</v>
      </c>
      <c r="F801" s="8">
        <v>313</v>
      </c>
      <c r="G801" s="7" t="s">
        <v>516</v>
      </c>
      <c r="H801" s="23">
        <v>9108</v>
      </c>
      <c r="I801" s="23">
        <v>9108</v>
      </c>
      <c r="J801" s="23">
        <v>9108</v>
      </c>
    </row>
    <row r="802" spans="1:10" ht="96">
      <c r="A802" s="8"/>
      <c r="B802" s="12"/>
      <c r="C802" s="8" t="s">
        <v>3</v>
      </c>
      <c r="D802" s="8" t="s">
        <v>51</v>
      </c>
      <c r="E802" s="41" t="s">
        <v>271</v>
      </c>
      <c r="F802" s="20"/>
      <c r="G802" s="21" t="s">
        <v>517</v>
      </c>
      <c r="H802" s="23">
        <f>H803</f>
        <v>2</v>
      </c>
      <c r="I802" s="23">
        <f t="shared" ref="I802:J806" si="282">I803</f>
        <v>0</v>
      </c>
      <c r="J802" s="23">
        <f t="shared" si="282"/>
        <v>0</v>
      </c>
    </row>
    <row r="803" spans="1:10" ht="84">
      <c r="A803" s="8"/>
      <c r="B803" s="12"/>
      <c r="C803" s="8" t="s">
        <v>3</v>
      </c>
      <c r="D803" s="8" t="s">
        <v>51</v>
      </c>
      <c r="E803" s="37" t="s">
        <v>273</v>
      </c>
      <c r="F803" s="8"/>
      <c r="G803" s="7" t="s">
        <v>274</v>
      </c>
      <c r="H803" s="23">
        <f>H804</f>
        <v>2</v>
      </c>
      <c r="I803" s="23">
        <f t="shared" si="282"/>
        <v>0</v>
      </c>
      <c r="J803" s="23">
        <f t="shared" si="282"/>
        <v>0</v>
      </c>
    </row>
    <row r="804" spans="1:10" ht="36">
      <c r="A804" s="8"/>
      <c r="B804" s="12"/>
      <c r="C804" s="8" t="s">
        <v>3</v>
      </c>
      <c r="D804" s="8" t="s">
        <v>51</v>
      </c>
      <c r="E804" s="75" t="s">
        <v>518</v>
      </c>
      <c r="F804" s="8"/>
      <c r="G804" s="7" t="s">
        <v>519</v>
      </c>
      <c r="H804" s="23">
        <f>H805</f>
        <v>2</v>
      </c>
      <c r="I804" s="23">
        <f t="shared" si="282"/>
        <v>0</v>
      </c>
      <c r="J804" s="23">
        <f t="shared" si="282"/>
        <v>0</v>
      </c>
    </row>
    <row r="805" spans="1:10" ht="48">
      <c r="A805" s="8"/>
      <c r="B805" s="12"/>
      <c r="C805" s="8" t="s">
        <v>3</v>
      </c>
      <c r="D805" s="8" t="s">
        <v>51</v>
      </c>
      <c r="E805" s="37" t="s">
        <v>520</v>
      </c>
      <c r="F805" s="8"/>
      <c r="G805" s="7" t="s">
        <v>521</v>
      </c>
      <c r="H805" s="23">
        <f>H806</f>
        <v>2</v>
      </c>
      <c r="I805" s="23">
        <f t="shared" si="282"/>
        <v>0</v>
      </c>
      <c r="J805" s="23">
        <f t="shared" si="282"/>
        <v>0</v>
      </c>
    </row>
    <row r="806" spans="1:10" ht="24">
      <c r="A806" s="8"/>
      <c r="B806" s="12"/>
      <c r="C806" s="8" t="s">
        <v>3</v>
      </c>
      <c r="D806" s="8" t="s">
        <v>51</v>
      </c>
      <c r="E806" s="37" t="s">
        <v>520</v>
      </c>
      <c r="F806" s="25" t="s">
        <v>511</v>
      </c>
      <c r="G806" s="26" t="s">
        <v>59</v>
      </c>
      <c r="H806" s="23">
        <f>H807</f>
        <v>2</v>
      </c>
      <c r="I806" s="23">
        <f t="shared" si="282"/>
        <v>0</v>
      </c>
      <c r="J806" s="23">
        <f t="shared" si="282"/>
        <v>0</v>
      </c>
    </row>
    <row r="807" spans="1:10" ht="24">
      <c r="A807" s="8"/>
      <c r="B807" s="12"/>
      <c r="C807" s="8" t="s">
        <v>3</v>
      </c>
      <c r="D807" s="8" t="s">
        <v>51</v>
      </c>
      <c r="E807" s="37" t="s">
        <v>520</v>
      </c>
      <c r="F807" s="8" t="s">
        <v>522</v>
      </c>
      <c r="G807" s="7" t="s">
        <v>523</v>
      </c>
      <c r="H807" s="23">
        <v>2</v>
      </c>
      <c r="I807" s="36">
        <v>0</v>
      </c>
      <c r="J807" s="36">
        <v>0</v>
      </c>
    </row>
    <row r="808" spans="1:10" ht="24">
      <c r="A808" s="8"/>
      <c r="B808" s="12"/>
      <c r="C808" s="8" t="s">
        <v>3</v>
      </c>
      <c r="D808" s="8" t="s">
        <v>51</v>
      </c>
      <c r="E808" s="9" t="s">
        <v>45</v>
      </c>
      <c r="F808" s="9"/>
      <c r="G808" s="7" t="s">
        <v>46</v>
      </c>
      <c r="H808" s="23">
        <f>H809</f>
        <v>80</v>
      </c>
      <c r="I808" s="23">
        <f t="shared" ref="I808:J811" si="283">I809</f>
        <v>0</v>
      </c>
      <c r="J808" s="23">
        <f t="shared" si="283"/>
        <v>0</v>
      </c>
    </row>
    <row r="809" spans="1:10" ht="24">
      <c r="A809" s="8"/>
      <c r="B809" s="12"/>
      <c r="C809" s="8" t="s">
        <v>3</v>
      </c>
      <c r="D809" s="8" t="s">
        <v>51</v>
      </c>
      <c r="E809" s="9" t="s">
        <v>80</v>
      </c>
      <c r="F809" s="9"/>
      <c r="G809" s="7" t="s">
        <v>81</v>
      </c>
      <c r="H809" s="23">
        <f>H810</f>
        <v>80</v>
      </c>
      <c r="I809" s="23">
        <f t="shared" si="283"/>
        <v>0</v>
      </c>
      <c r="J809" s="23">
        <f t="shared" si="283"/>
        <v>0</v>
      </c>
    </row>
    <row r="810" spans="1:10" ht="36">
      <c r="A810" s="8"/>
      <c r="B810" s="12"/>
      <c r="C810" s="8" t="s">
        <v>3</v>
      </c>
      <c r="D810" s="8" t="s">
        <v>51</v>
      </c>
      <c r="E810" s="9" t="s">
        <v>82</v>
      </c>
      <c r="F810" s="8"/>
      <c r="G810" s="7" t="s">
        <v>83</v>
      </c>
      <c r="H810" s="23">
        <f>H811</f>
        <v>80</v>
      </c>
      <c r="I810" s="23">
        <f t="shared" si="283"/>
        <v>0</v>
      </c>
      <c r="J810" s="23">
        <f t="shared" si="283"/>
        <v>0</v>
      </c>
    </row>
    <row r="811" spans="1:10" ht="24">
      <c r="A811" s="8"/>
      <c r="B811" s="12"/>
      <c r="C811" s="8" t="s">
        <v>3</v>
      </c>
      <c r="D811" s="8" t="s">
        <v>51</v>
      </c>
      <c r="E811" s="9" t="s">
        <v>82</v>
      </c>
      <c r="F811" s="25" t="s">
        <v>511</v>
      </c>
      <c r="G811" s="26" t="s">
        <v>59</v>
      </c>
      <c r="H811" s="23">
        <f>H812</f>
        <v>80</v>
      </c>
      <c r="I811" s="23">
        <f t="shared" si="283"/>
        <v>0</v>
      </c>
      <c r="J811" s="23">
        <f t="shared" si="283"/>
        <v>0</v>
      </c>
    </row>
    <row r="812" spans="1:10" ht="60">
      <c r="A812" s="8"/>
      <c r="B812" s="12"/>
      <c r="C812" s="8" t="s">
        <v>3</v>
      </c>
      <c r="D812" s="8" t="s">
        <v>51</v>
      </c>
      <c r="E812" s="9" t="s">
        <v>82</v>
      </c>
      <c r="F812" s="9" t="s">
        <v>524</v>
      </c>
      <c r="G812" s="7" t="s">
        <v>525</v>
      </c>
      <c r="H812" s="23">
        <v>80</v>
      </c>
      <c r="I812" s="23">
        <v>0</v>
      </c>
      <c r="J812" s="23">
        <v>0</v>
      </c>
    </row>
    <row r="813" spans="1:10">
      <c r="A813" s="8"/>
      <c r="B813" s="12"/>
      <c r="C813" s="29" t="s">
        <v>3</v>
      </c>
      <c r="D813" s="29" t="s">
        <v>61</v>
      </c>
      <c r="E813" s="76"/>
      <c r="F813" s="77"/>
      <c r="G813" s="50" t="s">
        <v>526</v>
      </c>
      <c r="H813" s="19">
        <f>H814+H820+H829</f>
        <v>46198.728999999999</v>
      </c>
      <c r="I813" s="19">
        <f t="shared" ref="I813:J813" si="284">I814+I820+I829</f>
        <v>13414.923999999999</v>
      </c>
      <c r="J813" s="19">
        <f t="shared" si="284"/>
        <v>10793.659</v>
      </c>
    </row>
    <row r="814" spans="1:10" ht="60">
      <c r="A814" s="8"/>
      <c r="B814" s="12"/>
      <c r="C814" s="20" t="s">
        <v>3</v>
      </c>
      <c r="D814" s="20" t="s">
        <v>61</v>
      </c>
      <c r="E814" s="17" t="s">
        <v>327</v>
      </c>
      <c r="F814" s="17"/>
      <c r="G814" s="21" t="s">
        <v>527</v>
      </c>
      <c r="H814" s="22">
        <f>H815</f>
        <v>6690.6170000000002</v>
      </c>
      <c r="I814" s="22">
        <f t="shared" ref="I814:J816" si="285">I815</f>
        <v>1338.124</v>
      </c>
      <c r="J814" s="22">
        <f t="shared" si="285"/>
        <v>1132.259</v>
      </c>
    </row>
    <row r="815" spans="1:10" ht="48">
      <c r="A815" s="8"/>
      <c r="B815" s="12"/>
      <c r="C815" s="8" t="s">
        <v>3</v>
      </c>
      <c r="D815" s="8" t="s">
        <v>61</v>
      </c>
      <c r="E815" s="9" t="s">
        <v>329</v>
      </c>
      <c r="F815" s="9"/>
      <c r="G815" s="7" t="s">
        <v>330</v>
      </c>
      <c r="H815" s="23">
        <f>H816</f>
        <v>6690.6170000000002</v>
      </c>
      <c r="I815" s="23">
        <f t="shared" si="285"/>
        <v>1338.124</v>
      </c>
      <c r="J815" s="23">
        <f t="shared" si="285"/>
        <v>1132.259</v>
      </c>
    </row>
    <row r="816" spans="1:10" ht="36">
      <c r="A816" s="8"/>
      <c r="B816" s="12"/>
      <c r="C816" s="8" t="s">
        <v>3</v>
      </c>
      <c r="D816" s="8" t="s">
        <v>61</v>
      </c>
      <c r="E816" s="9" t="s">
        <v>528</v>
      </c>
      <c r="F816" s="9"/>
      <c r="G816" s="7" t="s">
        <v>529</v>
      </c>
      <c r="H816" s="23">
        <f>H817</f>
        <v>6690.6170000000002</v>
      </c>
      <c r="I816" s="23">
        <f t="shared" si="285"/>
        <v>1338.124</v>
      </c>
      <c r="J816" s="23">
        <f t="shared" si="285"/>
        <v>1132.259</v>
      </c>
    </row>
    <row r="817" spans="1:10" ht="36">
      <c r="A817" s="8"/>
      <c r="B817" s="12"/>
      <c r="C817" s="8" t="s">
        <v>3</v>
      </c>
      <c r="D817" s="8" t="s">
        <v>61</v>
      </c>
      <c r="E817" s="9" t="s">
        <v>530</v>
      </c>
      <c r="F817" s="9"/>
      <c r="G817" s="7" t="s">
        <v>531</v>
      </c>
      <c r="H817" s="23">
        <f t="shared" ref="H817:J818" si="286">H818</f>
        <v>6690.6170000000002</v>
      </c>
      <c r="I817" s="23">
        <f t="shared" si="286"/>
        <v>1338.124</v>
      </c>
      <c r="J817" s="23">
        <f t="shared" si="286"/>
        <v>1132.259</v>
      </c>
    </row>
    <row r="818" spans="1:10" ht="24">
      <c r="A818" s="8"/>
      <c r="B818" s="12"/>
      <c r="C818" s="8" t="s">
        <v>3</v>
      </c>
      <c r="D818" s="8" t="s">
        <v>61</v>
      </c>
      <c r="E818" s="9" t="s">
        <v>530</v>
      </c>
      <c r="F818" s="25" t="s">
        <v>511</v>
      </c>
      <c r="G818" s="26" t="s">
        <v>59</v>
      </c>
      <c r="H818" s="23">
        <f t="shared" si="286"/>
        <v>6690.6170000000002</v>
      </c>
      <c r="I818" s="23">
        <f t="shared" si="286"/>
        <v>1338.124</v>
      </c>
      <c r="J818" s="23">
        <f t="shared" si="286"/>
        <v>1132.259</v>
      </c>
    </row>
    <row r="819" spans="1:10" ht="24">
      <c r="A819" s="8"/>
      <c r="B819" s="12"/>
      <c r="C819" s="8" t="s">
        <v>3</v>
      </c>
      <c r="D819" s="8" t="s">
        <v>61</v>
      </c>
      <c r="E819" s="9" t="s">
        <v>530</v>
      </c>
      <c r="F819" s="8" t="s">
        <v>522</v>
      </c>
      <c r="G819" s="7" t="s">
        <v>523</v>
      </c>
      <c r="H819" s="23">
        <v>6690.6170000000002</v>
      </c>
      <c r="I819" s="23">
        <v>1338.124</v>
      </c>
      <c r="J819" s="23">
        <v>1132.259</v>
      </c>
    </row>
    <row r="820" spans="1:10" ht="60">
      <c r="A820" s="8"/>
      <c r="B820" s="12"/>
      <c r="C820" s="20" t="s">
        <v>3</v>
      </c>
      <c r="D820" s="20" t="s">
        <v>61</v>
      </c>
      <c r="E820" s="17" t="s">
        <v>30</v>
      </c>
      <c r="F820" s="20"/>
      <c r="G820" s="21" t="s">
        <v>31</v>
      </c>
      <c r="H820" s="22">
        <f>H821</f>
        <v>19322.8</v>
      </c>
      <c r="I820" s="22">
        <f t="shared" ref="I820:J820" si="287">I821</f>
        <v>12076.8</v>
      </c>
      <c r="J820" s="22">
        <f t="shared" si="287"/>
        <v>9661.4</v>
      </c>
    </row>
    <row r="821" spans="1:10" ht="48">
      <c r="A821" s="8"/>
      <c r="B821" s="12"/>
      <c r="C821" s="8" t="s">
        <v>3</v>
      </c>
      <c r="D821" s="8" t="s">
        <v>61</v>
      </c>
      <c r="E821" s="9" t="s">
        <v>71</v>
      </c>
      <c r="F821" s="9"/>
      <c r="G821" s="7" t="s">
        <v>72</v>
      </c>
      <c r="H821" s="23">
        <f>H822</f>
        <v>19322.8</v>
      </c>
      <c r="I821" s="23">
        <f>I822</f>
        <v>12076.8</v>
      </c>
      <c r="J821" s="23">
        <f>J822</f>
        <v>9661.4</v>
      </c>
    </row>
    <row r="822" spans="1:10" ht="48">
      <c r="A822" s="8"/>
      <c r="B822" s="12"/>
      <c r="C822" s="8" t="s">
        <v>3</v>
      </c>
      <c r="D822" s="8" t="s">
        <v>61</v>
      </c>
      <c r="E822" s="9" t="s">
        <v>73</v>
      </c>
      <c r="F822" s="9"/>
      <c r="G822" s="7" t="s">
        <v>74</v>
      </c>
      <c r="H822" s="23">
        <f>H826+H823</f>
        <v>19322.8</v>
      </c>
      <c r="I822" s="23">
        <f>I826+I823</f>
        <v>12076.8</v>
      </c>
      <c r="J822" s="23">
        <f>J826+J823</f>
        <v>9661.4</v>
      </c>
    </row>
    <row r="823" spans="1:10" ht="108">
      <c r="A823" s="8"/>
      <c r="B823" s="12"/>
      <c r="C823" s="8" t="s">
        <v>3</v>
      </c>
      <c r="D823" s="8" t="s">
        <v>61</v>
      </c>
      <c r="E823" s="37" t="s">
        <v>532</v>
      </c>
      <c r="F823" s="38"/>
      <c r="G823" s="34" t="s">
        <v>533</v>
      </c>
      <c r="H823" s="23">
        <f t="shared" ref="H823:J824" si="288">H824</f>
        <v>9661.4</v>
      </c>
      <c r="I823" s="23">
        <f t="shared" si="288"/>
        <v>4830.7</v>
      </c>
      <c r="J823" s="23">
        <f t="shared" si="288"/>
        <v>4830.7</v>
      </c>
    </row>
    <row r="824" spans="1:10" ht="60">
      <c r="A824" s="8"/>
      <c r="B824" s="12"/>
      <c r="C824" s="8" t="s">
        <v>3</v>
      </c>
      <c r="D824" s="8" t="s">
        <v>61</v>
      </c>
      <c r="E824" s="37" t="s">
        <v>532</v>
      </c>
      <c r="F824" s="25">
        <v>400</v>
      </c>
      <c r="G824" s="26" t="s">
        <v>534</v>
      </c>
      <c r="H824" s="23">
        <f t="shared" si="288"/>
        <v>9661.4</v>
      </c>
      <c r="I824" s="23">
        <f t="shared" si="288"/>
        <v>4830.7</v>
      </c>
      <c r="J824" s="23">
        <f t="shared" si="288"/>
        <v>4830.7</v>
      </c>
    </row>
    <row r="825" spans="1:10" ht="72">
      <c r="A825" s="8"/>
      <c r="B825" s="12"/>
      <c r="C825" s="8" t="s">
        <v>3</v>
      </c>
      <c r="D825" s="8" t="s">
        <v>61</v>
      </c>
      <c r="E825" s="37" t="s">
        <v>532</v>
      </c>
      <c r="F825" s="8">
        <v>412</v>
      </c>
      <c r="G825" s="7" t="s">
        <v>535</v>
      </c>
      <c r="H825" s="23">
        <v>9661.4</v>
      </c>
      <c r="I825" s="23">
        <v>4830.7</v>
      </c>
      <c r="J825" s="23">
        <v>4830.7</v>
      </c>
    </row>
    <row r="826" spans="1:10" ht="132">
      <c r="A826" s="8"/>
      <c r="B826" s="12"/>
      <c r="C826" s="8" t="s">
        <v>3</v>
      </c>
      <c r="D826" s="8" t="s">
        <v>61</v>
      </c>
      <c r="E826" s="37" t="s">
        <v>536</v>
      </c>
      <c r="F826" s="38"/>
      <c r="G826" s="34" t="s">
        <v>537</v>
      </c>
      <c r="H826" s="23">
        <f t="shared" ref="H826:J827" si="289">H827</f>
        <v>9661.4</v>
      </c>
      <c r="I826" s="23">
        <f t="shared" si="289"/>
        <v>7246.1</v>
      </c>
      <c r="J826" s="23">
        <f t="shared" si="289"/>
        <v>4830.7</v>
      </c>
    </row>
    <row r="827" spans="1:10" ht="60">
      <c r="A827" s="8"/>
      <c r="B827" s="12"/>
      <c r="C827" s="8" t="s">
        <v>3</v>
      </c>
      <c r="D827" s="8" t="s">
        <v>61</v>
      </c>
      <c r="E827" s="37" t="s">
        <v>536</v>
      </c>
      <c r="F827" s="25">
        <v>400</v>
      </c>
      <c r="G827" s="26" t="s">
        <v>534</v>
      </c>
      <c r="H827" s="23">
        <f t="shared" si="289"/>
        <v>9661.4</v>
      </c>
      <c r="I827" s="23">
        <f t="shared" si="289"/>
        <v>7246.1</v>
      </c>
      <c r="J827" s="23">
        <f t="shared" si="289"/>
        <v>4830.7</v>
      </c>
    </row>
    <row r="828" spans="1:10" ht="72">
      <c r="A828" s="8"/>
      <c r="B828" s="12"/>
      <c r="C828" s="8" t="s">
        <v>3</v>
      </c>
      <c r="D828" s="8" t="s">
        <v>61</v>
      </c>
      <c r="E828" s="37" t="s">
        <v>536</v>
      </c>
      <c r="F828" s="8">
        <v>412</v>
      </c>
      <c r="G828" s="7" t="s">
        <v>535</v>
      </c>
      <c r="H828" s="23">
        <v>9661.4</v>
      </c>
      <c r="I828" s="36">
        <v>7246.1</v>
      </c>
      <c r="J828" s="36">
        <v>4830.7</v>
      </c>
    </row>
    <row r="829" spans="1:10" ht="96">
      <c r="A829" s="8"/>
      <c r="B829" s="12"/>
      <c r="C829" s="8" t="s">
        <v>3</v>
      </c>
      <c r="D829" s="8" t="s">
        <v>61</v>
      </c>
      <c r="E829" s="41" t="s">
        <v>271</v>
      </c>
      <c r="F829" s="20"/>
      <c r="G829" s="21" t="s">
        <v>517</v>
      </c>
      <c r="H829" s="23">
        <f>H830</f>
        <v>20185.311999999998</v>
      </c>
      <c r="I829" s="23">
        <f t="shared" ref="I829:J836" si="290">I830</f>
        <v>0</v>
      </c>
      <c r="J829" s="23">
        <f t="shared" si="290"/>
        <v>0</v>
      </c>
    </row>
    <row r="830" spans="1:10" ht="84">
      <c r="A830" s="8"/>
      <c r="B830" s="12"/>
      <c r="C830" s="8" t="s">
        <v>3</v>
      </c>
      <c r="D830" s="8" t="s">
        <v>61</v>
      </c>
      <c r="E830" s="37" t="s">
        <v>273</v>
      </c>
      <c r="F830" s="8"/>
      <c r="G830" s="7" t="s">
        <v>274</v>
      </c>
      <c r="H830" s="23">
        <f>H831</f>
        <v>20185.311999999998</v>
      </c>
      <c r="I830" s="23">
        <f t="shared" si="290"/>
        <v>0</v>
      </c>
      <c r="J830" s="23">
        <f t="shared" si="290"/>
        <v>0</v>
      </c>
    </row>
    <row r="831" spans="1:10" ht="36">
      <c r="A831" s="8"/>
      <c r="B831" s="12"/>
      <c r="C831" s="8" t="s">
        <v>3</v>
      </c>
      <c r="D831" s="8" t="s">
        <v>61</v>
      </c>
      <c r="E831" s="75" t="s">
        <v>518</v>
      </c>
      <c r="F831" s="8"/>
      <c r="G831" s="7" t="s">
        <v>519</v>
      </c>
      <c r="H831" s="23">
        <f>H835+H832</f>
        <v>20185.311999999998</v>
      </c>
      <c r="I831" s="23">
        <f t="shared" ref="I831:J831" si="291">I835+I832</f>
        <v>0</v>
      </c>
      <c r="J831" s="23">
        <f t="shared" si="291"/>
        <v>0</v>
      </c>
    </row>
    <row r="832" spans="1:10" ht="60">
      <c r="A832" s="8"/>
      <c r="B832" s="12"/>
      <c r="C832" s="8" t="s">
        <v>3</v>
      </c>
      <c r="D832" s="8" t="s">
        <v>61</v>
      </c>
      <c r="E832" s="37" t="s">
        <v>538</v>
      </c>
      <c r="F832" s="8"/>
      <c r="G832" s="7" t="s">
        <v>539</v>
      </c>
      <c r="H832" s="23">
        <f>H833</f>
        <v>16148.25</v>
      </c>
      <c r="I832" s="23">
        <f t="shared" si="290"/>
        <v>0</v>
      </c>
      <c r="J832" s="23">
        <f t="shared" si="290"/>
        <v>0</v>
      </c>
    </row>
    <row r="833" spans="1:10" ht="24">
      <c r="A833" s="8"/>
      <c r="B833" s="12"/>
      <c r="C833" s="8" t="s">
        <v>3</v>
      </c>
      <c r="D833" s="8" t="s">
        <v>61</v>
      </c>
      <c r="E833" s="37" t="s">
        <v>538</v>
      </c>
      <c r="F833" s="25" t="s">
        <v>511</v>
      </c>
      <c r="G833" s="26" t="s">
        <v>59</v>
      </c>
      <c r="H833" s="23">
        <f>H834</f>
        <v>16148.25</v>
      </c>
      <c r="I833" s="23">
        <f t="shared" si="290"/>
        <v>0</v>
      </c>
      <c r="J833" s="23">
        <f t="shared" si="290"/>
        <v>0</v>
      </c>
    </row>
    <row r="834" spans="1:10" ht="24">
      <c r="A834" s="8"/>
      <c r="B834" s="12"/>
      <c r="C834" s="8" t="s">
        <v>3</v>
      </c>
      <c r="D834" s="8" t="s">
        <v>61</v>
      </c>
      <c r="E834" s="37" t="s">
        <v>538</v>
      </c>
      <c r="F834" s="8" t="s">
        <v>522</v>
      </c>
      <c r="G834" s="7" t="s">
        <v>523</v>
      </c>
      <c r="H834" s="23">
        <v>16148.25</v>
      </c>
      <c r="I834" s="36">
        <v>0</v>
      </c>
      <c r="J834" s="36">
        <v>0</v>
      </c>
    </row>
    <row r="835" spans="1:10" ht="72">
      <c r="A835" s="8"/>
      <c r="B835" s="12"/>
      <c r="C835" s="8" t="s">
        <v>3</v>
      </c>
      <c r="D835" s="8" t="s">
        <v>61</v>
      </c>
      <c r="E835" s="37" t="s">
        <v>540</v>
      </c>
      <c r="F835" s="8"/>
      <c r="G835" s="7" t="s">
        <v>541</v>
      </c>
      <c r="H835" s="23">
        <f>H836</f>
        <v>4037.0619999999999</v>
      </c>
      <c r="I835" s="23">
        <f t="shared" si="290"/>
        <v>0</v>
      </c>
      <c r="J835" s="23">
        <f t="shared" si="290"/>
        <v>0</v>
      </c>
    </row>
    <row r="836" spans="1:10" ht="24">
      <c r="A836" s="8"/>
      <c r="B836" s="12"/>
      <c r="C836" s="8" t="s">
        <v>3</v>
      </c>
      <c r="D836" s="8" t="s">
        <v>61</v>
      </c>
      <c r="E836" s="37" t="s">
        <v>540</v>
      </c>
      <c r="F836" s="25" t="s">
        <v>511</v>
      </c>
      <c r="G836" s="26" t="s">
        <v>59</v>
      </c>
      <c r="H836" s="23">
        <f>H837</f>
        <v>4037.0619999999999</v>
      </c>
      <c r="I836" s="23">
        <f t="shared" si="290"/>
        <v>0</v>
      </c>
      <c r="J836" s="23">
        <f t="shared" si="290"/>
        <v>0</v>
      </c>
    </row>
    <row r="837" spans="1:10" ht="24">
      <c r="A837" s="8"/>
      <c r="B837" s="12"/>
      <c r="C837" s="8" t="s">
        <v>3</v>
      </c>
      <c r="D837" s="8" t="s">
        <v>61</v>
      </c>
      <c r="E837" s="37" t="s">
        <v>540</v>
      </c>
      <c r="F837" s="8" t="s">
        <v>522</v>
      </c>
      <c r="G837" s="7" t="s">
        <v>523</v>
      </c>
      <c r="H837" s="23">
        <v>4037.0619999999999</v>
      </c>
      <c r="I837" s="36">
        <v>0</v>
      </c>
      <c r="J837" s="36">
        <v>0</v>
      </c>
    </row>
    <row r="838" spans="1:10" ht="24">
      <c r="A838" s="8"/>
      <c r="B838" s="12"/>
      <c r="C838" s="29">
        <v>10</v>
      </c>
      <c r="D838" s="16" t="s">
        <v>77</v>
      </c>
      <c r="E838" s="54"/>
      <c r="F838" s="29"/>
      <c r="G838" s="18" t="s">
        <v>542</v>
      </c>
      <c r="H838" s="19">
        <f>H839</f>
        <v>824.2</v>
      </c>
      <c r="I838" s="19">
        <f>I839</f>
        <v>507</v>
      </c>
      <c r="J838" s="19">
        <f>J839</f>
        <v>507</v>
      </c>
    </row>
    <row r="839" spans="1:10" ht="72">
      <c r="A839" s="8"/>
      <c r="B839" s="12"/>
      <c r="C839" s="20">
        <v>10</v>
      </c>
      <c r="D839" s="17" t="s">
        <v>77</v>
      </c>
      <c r="E839" s="17" t="s">
        <v>489</v>
      </c>
      <c r="F839" s="20"/>
      <c r="G839" s="21" t="s">
        <v>490</v>
      </c>
      <c r="H839" s="22">
        <f t="shared" ref="H839:J840" si="292">H840</f>
        <v>824.2</v>
      </c>
      <c r="I839" s="22">
        <f t="shared" si="292"/>
        <v>507</v>
      </c>
      <c r="J839" s="22">
        <f t="shared" si="292"/>
        <v>507</v>
      </c>
    </row>
    <row r="840" spans="1:10" ht="96">
      <c r="A840" s="8"/>
      <c r="B840" s="12"/>
      <c r="C840" s="8">
        <v>10</v>
      </c>
      <c r="D840" s="9" t="s">
        <v>77</v>
      </c>
      <c r="E840" s="9" t="s">
        <v>491</v>
      </c>
      <c r="F840" s="8"/>
      <c r="G840" s="7" t="s">
        <v>492</v>
      </c>
      <c r="H840" s="23">
        <f t="shared" si="292"/>
        <v>824.2</v>
      </c>
      <c r="I840" s="23">
        <f t="shared" si="292"/>
        <v>507</v>
      </c>
      <c r="J840" s="23">
        <f t="shared" si="292"/>
        <v>507</v>
      </c>
    </row>
    <row r="841" spans="1:10" ht="60">
      <c r="A841" s="8"/>
      <c r="B841" s="12"/>
      <c r="C841" s="8">
        <v>10</v>
      </c>
      <c r="D841" s="9" t="s">
        <v>77</v>
      </c>
      <c r="E841" s="9" t="s">
        <v>543</v>
      </c>
      <c r="F841" s="8"/>
      <c r="G841" s="7" t="s">
        <v>544</v>
      </c>
      <c r="H841" s="23">
        <f>H842+H845+H848+H851</f>
        <v>824.2</v>
      </c>
      <c r="I841" s="23">
        <f>I842+I845</f>
        <v>507</v>
      </c>
      <c r="J841" s="23">
        <f>J842+J845</f>
        <v>507</v>
      </c>
    </row>
    <row r="842" spans="1:10" ht="60">
      <c r="A842" s="8"/>
      <c r="B842" s="12"/>
      <c r="C842" s="8">
        <v>10</v>
      </c>
      <c r="D842" s="9" t="s">
        <v>77</v>
      </c>
      <c r="E842" s="9" t="s">
        <v>545</v>
      </c>
      <c r="F842" s="8"/>
      <c r="G842" s="7" t="s">
        <v>546</v>
      </c>
      <c r="H842" s="23">
        <f t="shared" ref="H842:J843" si="293">H843</f>
        <v>207</v>
      </c>
      <c r="I842" s="23">
        <f t="shared" si="293"/>
        <v>207</v>
      </c>
      <c r="J842" s="23">
        <f t="shared" si="293"/>
        <v>207</v>
      </c>
    </row>
    <row r="843" spans="1:10" ht="24">
      <c r="A843" s="8"/>
      <c r="B843" s="12"/>
      <c r="C843" s="8">
        <v>10</v>
      </c>
      <c r="D843" s="9" t="s">
        <v>77</v>
      </c>
      <c r="E843" s="9" t="s">
        <v>545</v>
      </c>
      <c r="F843" s="25" t="s">
        <v>511</v>
      </c>
      <c r="G843" s="26" t="s">
        <v>59</v>
      </c>
      <c r="H843" s="23">
        <f t="shared" si="293"/>
        <v>207</v>
      </c>
      <c r="I843" s="23">
        <f t="shared" si="293"/>
        <v>207</v>
      </c>
      <c r="J843" s="23">
        <f t="shared" si="293"/>
        <v>207</v>
      </c>
    </row>
    <row r="844" spans="1:10" ht="36">
      <c r="A844" s="8"/>
      <c r="B844" s="12"/>
      <c r="C844" s="8">
        <v>10</v>
      </c>
      <c r="D844" s="9" t="s">
        <v>77</v>
      </c>
      <c r="E844" s="9" t="s">
        <v>545</v>
      </c>
      <c r="F844" s="8">
        <v>330</v>
      </c>
      <c r="G844" s="7" t="s">
        <v>547</v>
      </c>
      <c r="H844" s="23">
        <v>207</v>
      </c>
      <c r="I844" s="23">
        <v>207</v>
      </c>
      <c r="J844" s="23">
        <v>207</v>
      </c>
    </row>
    <row r="845" spans="1:10" ht="84">
      <c r="A845" s="8"/>
      <c r="B845" s="12"/>
      <c r="C845" s="8">
        <v>10</v>
      </c>
      <c r="D845" s="9" t="s">
        <v>77</v>
      </c>
      <c r="E845" s="9" t="s">
        <v>548</v>
      </c>
      <c r="F845" s="8"/>
      <c r="G845" s="7" t="s">
        <v>549</v>
      </c>
      <c r="H845" s="23">
        <f t="shared" ref="H845:J846" si="294">H846</f>
        <v>300</v>
      </c>
      <c r="I845" s="23">
        <f t="shared" si="294"/>
        <v>300</v>
      </c>
      <c r="J845" s="23">
        <f t="shared" si="294"/>
        <v>300</v>
      </c>
    </row>
    <row r="846" spans="1:10" ht="60">
      <c r="A846" s="8"/>
      <c r="B846" s="12"/>
      <c r="C846" s="8">
        <v>10</v>
      </c>
      <c r="D846" s="9" t="s">
        <v>77</v>
      </c>
      <c r="E846" s="9" t="s">
        <v>548</v>
      </c>
      <c r="F846" s="40" t="s">
        <v>110</v>
      </c>
      <c r="G846" s="26" t="s">
        <v>111</v>
      </c>
      <c r="H846" s="23">
        <f t="shared" si="294"/>
        <v>300</v>
      </c>
      <c r="I846" s="23">
        <f t="shared" si="294"/>
        <v>300</v>
      </c>
      <c r="J846" s="23">
        <f t="shared" si="294"/>
        <v>300</v>
      </c>
    </row>
    <row r="847" spans="1:10" ht="48">
      <c r="A847" s="8"/>
      <c r="B847" s="12"/>
      <c r="C847" s="8">
        <v>10</v>
      </c>
      <c r="D847" s="9" t="s">
        <v>77</v>
      </c>
      <c r="E847" s="9" t="s">
        <v>548</v>
      </c>
      <c r="F847" s="8">
        <v>633</v>
      </c>
      <c r="G847" s="7" t="s">
        <v>550</v>
      </c>
      <c r="H847" s="23">
        <v>300</v>
      </c>
      <c r="I847" s="23">
        <v>300</v>
      </c>
      <c r="J847" s="23">
        <v>300</v>
      </c>
    </row>
    <row r="848" spans="1:10" ht="84">
      <c r="A848" s="8"/>
      <c r="B848" s="12"/>
      <c r="C848" s="8">
        <v>10</v>
      </c>
      <c r="D848" s="9" t="s">
        <v>77</v>
      </c>
      <c r="E848" s="9" t="s">
        <v>551</v>
      </c>
      <c r="F848" s="8"/>
      <c r="G848" s="7" t="s">
        <v>552</v>
      </c>
      <c r="H848" s="23">
        <f>H849</f>
        <v>200</v>
      </c>
      <c r="I848" s="23">
        <f t="shared" ref="I848:J849" si="295">I849</f>
        <v>0</v>
      </c>
      <c r="J848" s="23">
        <f t="shared" si="295"/>
        <v>0</v>
      </c>
    </row>
    <row r="849" spans="1:11" ht="60">
      <c r="A849" s="8"/>
      <c r="B849" s="12"/>
      <c r="C849" s="8">
        <v>10</v>
      </c>
      <c r="D849" s="9" t="s">
        <v>77</v>
      </c>
      <c r="E849" s="9" t="s">
        <v>551</v>
      </c>
      <c r="F849" s="40" t="s">
        <v>110</v>
      </c>
      <c r="G849" s="26" t="s">
        <v>111</v>
      </c>
      <c r="H849" s="23">
        <f>H850</f>
        <v>200</v>
      </c>
      <c r="I849" s="23">
        <f t="shared" si="295"/>
        <v>0</v>
      </c>
      <c r="J849" s="23">
        <f t="shared" si="295"/>
        <v>0</v>
      </c>
    </row>
    <row r="850" spans="1:11" ht="48">
      <c r="A850" s="8"/>
      <c r="B850" s="12"/>
      <c r="C850" s="8">
        <v>10</v>
      </c>
      <c r="D850" s="9" t="s">
        <v>77</v>
      </c>
      <c r="E850" s="9" t="s">
        <v>551</v>
      </c>
      <c r="F850" s="8">
        <v>633</v>
      </c>
      <c r="G850" s="7" t="s">
        <v>550</v>
      </c>
      <c r="H850" s="23">
        <v>200</v>
      </c>
      <c r="I850" s="23">
        <v>0</v>
      </c>
      <c r="J850" s="23">
        <v>0</v>
      </c>
    </row>
    <row r="851" spans="1:11" ht="96">
      <c r="A851" s="8"/>
      <c r="B851" s="12"/>
      <c r="C851" s="8">
        <v>10</v>
      </c>
      <c r="D851" s="9" t="s">
        <v>77</v>
      </c>
      <c r="E851" s="9" t="s">
        <v>553</v>
      </c>
      <c r="F851" s="8"/>
      <c r="G851" s="7" t="s">
        <v>554</v>
      </c>
      <c r="H851" s="23">
        <f>H852</f>
        <v>117.2</v>
      </c>
      <c r="I851" s="23">
        <f t="shared" ref="I851:J852" si="296">I852</f>
        <v>0</v>
      </c>
      <c r="J851" s="23">
        <f t="shared" si="296"/>
        <v>0</v>
      </c>
    </row>
    <row r="852" spans="1:11" ht="60">
      <c r="A852" s="8"/>
      <c r="B852" s="12"/>
      <c r="C852" s="8">
        <v>10</v>
      </c>
      <c r="D852" s="9" t="s">
        <v>77</v>
      </c>
      <c r="E852" s="9" t="s">
        <v>553</v>
      </c>
      <c r="F852" s="40" t="s">
        <v>110</v>
      </c>
      <c r="G852" s="26" t="s">
        <v>111</v>
      </c>
      <c r="H852" s="23">
        <f>H853</f>
        <v>117.2</v>
      </c>
      <c r="I852" s="23">
        <f t="shared" si="296"/>
        <v>0</v>
      </c>
      <c r="J852" s="23">
        <f t="shared" si="296"/>
        <v>0</v>
      </c>
    </row>
    <row r="853" spans="1:11" ht="48">
      <c r="A853" s="8"/>
      <c r="B853" s="12"/>
      <c r="C853" s="8">
        <v>10</v>
      </c>
      <c r="D853" s="9" t="s">
        <v>77</v>
      </c>
      <c r="E853" s="9" t="s">
        <v>553</v>
      </c>
      <c r="F853" s="8">
        <v>633</v>
      </c>
      <c r="G853" s="7" t="s">
        <v>550</v>
      </c>
      <c r="H853" s="23">
        <v>117.2</v>
      </c>
      <c r="I853" s="23">
        <v>0</v>
      </c>
      <c r="J853" s="23">
        <v>0</v>
      </c>
    </row>
    <row r="854" spans="1:11" ht="24">
      <c r="A854" s="8"/>
      <c r="B854" s="12"/>
      <c r="C854" s="12" t="s">
        <v>4</v>
      </c>
      <c r="D854" s="12" t="s">
        <v>26</v>
      </c>
      <c r="E854" s="47"/>
      <c r="F854" s="12"/>
      <c r="G854" s="13" t="s">
        <v>555</v>
      </c>
      <c r="H854" s="14">
        <f>H862+H890+H855</f>
        <v>22596.097999999998</v>
      </c>
      <c r="I854" s="14">
        <f>I862+I890+I855</f>
        <v>18331.512999999999</v>
      </c>
      <c r="J854" s="14">
        <f>J862+J890+J855</f>
        <v>18331.512999999999</v>
      </c>
      <c r="K854" s="2">
        <v>21777.059000000001</v>
      </c>
    </row>
    <row r="855" spans="1:11">
      <c r="A855" s="8"/>
      <c r="B855" s="12"/>
      <c r="C855" s="29">
        <v>11</v>
      </c>
      <c r="D855" s="16" t="s">
        <v>25</v>
      </c>
      <c r="E855" s="16"/>
      <c r="F855" s="29"/>
      <c r="G855" s="18" t="s">
        <v>556</v>
      </c>
      <c r="H855" s="19">
        <f t="shared" ref="H855:J860" si="297">H856</f>
        <v>1502.366</v>
      </c>
      <c r="I855" s="19">
        <f t="shared" si="297"/>
        <v>1502.366</v>
      </c>
      <c r="J855" s="19">
        <f t="shared" si="297"/>
        <v>1502.366</v>
      </c>
    </row>
    <row r="856" spans="1:11" ht="60">
      <c r="A856" s="8"/>
      <c r="B856" s="12"/>
      <c r="C856" s="9">
        <v>11</v>
      </c>
      <c r="D856" s="9" t="s">
        <v>25</v>
      </c>
      <c r="E856" s="17" t="s">
        <v>557</v>
      </c>
      <c r="F856" s="20"/>
      <c r="G856" s="21" t="s">
        <v>558</v>
      </c>
      <c r="H856" s="22">
        <f t="shared" si="297"/>
        <v>1502.366</v>
      </c>
      <c r="I856" s="22">
        <f t="shared" si="297"/>
        <v>1502.366</v>
      </c>
      <c r="J856" s="22">
        <f t="shared" si="297"/>
        <v>1502.366</v>
      </c>
    </row>
    <row r="857" spans="1:11" ht="60">
      <c r="A857" s="8"/>
      <c r="B857" s="12"/>
      <c r="C857" s="9">
        <v>11</v>
      </c>
      <c r="D857" s="9" t="s">
        <v>25</v>
      </c>
      <c r="E857" s="9" t="s">
        <v>559</v>
      </c>
      <c r="F857" s="8"/>
      <c r="G857" s="7" t="s">
        <v>560</v>
      </c>
      <c r="H857" s="23">
        <f t="shared" si="297"/>
        <v>1502.366</v>
      </c>
      <c r="I857" s="23">
        <f t="shared" si="297"/>
        <v>1502.366</v>
      </c>
      <c r="J857" s="23">
        <f t="shared" si="297"/>
        <v>1502.366</v>
      </c>
    </row>
    <row r="858" spans="1:11" ht="60">
      <c r="A858" s="8"/>
      <c r="B858" s="12"/>
      <c r="C858" s="9">
        <v>11</v>
      </c>
      <c r="D858" s="9" t="s">
        <v>25</v>
      </c>
      <c r="E858" s="9" t="s">
        <v>561</v>
      </c>
      <c r="F858" s="8"/>
      <c r="G858" s="7" t="s">
        <v>562</v>
      </c>
      <c r="H858" s="23">
        <f t="shared" si="297"/>
        <v>1502.366</v>
      </c>
      <c r="I858" s="23">
        <f t="shared" si="297"/>
        <v>1502.366</v>
      </c>
      <c r="J858" s="23">
        <f t="shared" si="297"/>
        <v>1502.366</v>
      </c>
    </row>
    <row r="859" spans="1:11" ht="84">
      <c r="A859" s="8"/>
      <c r="B859" s="12"/>
      <c r="C859" s="9">
        <v>11</v>
      </c>
      <c r="D859" s="9" t="s">
        <v>25</v>
      </c>
      <c r="E859" s="9" t="s">
        <v>563</v>
      </c>
      <c r="F859" s="8"/>
      <c r="G859" s="7" t="s">
        <v>564</v>
      </c>
      <c r="H859" s="23">
        <f t="shared" si="297"/>
        <v>1502.366</v>
      </c>
      <c r="I859" s="23">
        <f t="shared" si="297"/>
        <v>1502.366</v>
      </c>
      <c r="J859" s="23">
        <f t="shared" si="297"/>
        <v>1502.366</v>
      </c>
    </row>
    <row r="860" spans="1:11" ht="60">
      <c r="A860" s="8"/>
      <c r="B860" s="12"/>
      <c r="C860" s="9">
        <v>11</v>
      </c>
      <c r="D860" s="9" t="s">
        <v>25</v>
      </c>
      <c r="E860" s="9" t="s">
        <v>563</v>
      </c>
      <c r="F860" s="40" t="s">
        <v>110</v>
      </c>
      <c r="G860" s="26" t="s">
        <v>111</v>
      </c>
      <c r="H860" s="23">
        <f t="shared" si="297"/>
        <v>1502.366</v>
      </c>
      <c r="I860" s="23">
        <f t="shared" si="297"/>
        <v>1502.366</v>
      </c>
      <c r="J860" s="23">
        <f t="shared" si="297"/>
        <v>1502.366</v>
      </c>
    </row>
    <row r="861" spans="1:11" ht="108">
      <c r="A861" s="8"/>
      <c r="B861" s="12"/>
      <c r="C861" s="9">
        <v>11</v>
      </c>
      <c r="D861" s="9" t="s">
        <v>25</v>
      </c>
      <c r="E861" s="9" t="s">
        <v>563</v>
      </c>
      <c r="F861" s="8" t="s">
        <v>416</v>
      </c>
      <c r="G861" s="7" t="s">
        <v>113</v>
      </c>
      <c r="H861" s="23">
        <v>1502.366</v>
      </c>
      <c r="I861" s="23">
        <v>1502.366</v>
      </c>
      <c r="J861" s="23">
        <v>1502.366</v>
      </c>
    </row>
    <row r="862" spans="1:11">
      <c r="A862" s="8"/>
      <c r="B862" s="12"/>
      <c r="C862" s="29" t="s">
        <v>4</v>
      </c>
      <c r="D862" s="29" t="s">
        <v>28</v>
      </c>
      <c r="E862" s="16"/>
      <c r="F862" s="29"/>
      <c r="G862" s="18" t="s">
        <v>565</v>
      </c>
      <c r="H862" s="19">
        <f t="shared" ref="H862:J862" si="298">H863</f>
        <v>11339.768</v>
      </c>
      <c r="I862" s="19">
        <f t="shared" si="298"/>
        <v>7353.1829999999991</v>
      </c>
      <c r="J862" s="19">
        <f t="shared" si="298"/>
        <v>7353.1829999999991</v>
      </c>
    </row>
    <row r="863" spans="1:11" ht="60">
      <c r="A863" s="8"/>
      <c r="B863" s="12"/>
      <c r="C863" s="20" t="s">
        <v>4</v>
      </c>
      <c r="D863" s="20" t="s">
        <v>28</v>
      </c>
      <c r="E863" s="17" t="s">
        <v>557</v>
      </c>
      <c r="F863" s="20"/>
      <c r="G863" s="21" t="s">
        <v>558</v>
      </c>
      <c r="H863" s="22">
        <f>H864+H885</f>
        <v>11339.768</v>
      </c>
      <c r="I863" s="22">
        <f>I864+I885</f>
        <v>7353.1829999999991</v>
      </c>
      <c r="J863" s="22">
        <f>J864+J885</f>
        <v>7353.1829999999991</v>
      </c>
    </row>
    <row r="864" spans="1:11" ht="48">
      <c r="A864" s="8"/>
      <c r="B864" s="12"/>
      <c r="C864" s="8" t="s">
        <v>4</v>
      </c>
      <c r="D864" s="8" t="s">
        <v>28</v>
      </c>
      <c r="E864" s="9" t="s">
        <v>566</v>
      </c>
      <c r="F864" s="8"/>
      <c r="G864" s="7" t="s">
        <v>567</v>
      </c>
      <c r="H864" s="23">
        <f>H865</f>
        <v>11139.768</v>
      </c>
      <c r="I864" s="23">
        <f t="shared" ref="I864:J864" si="299">I865</f>
        <v>7153.1829999999991</v>
      </c>
      <c r="J864" s="23">
        <f t="shared" si="299"/>
        <v>7153.1829999999991</v>
      </c>
    </row>
    <row r="865" spans="1:10" ht="156">
      <c r="A865" s="8"/>
      <c r="B865" s="12"/>
      <c r="C865" s="8" t="s">
        <v>4</v>
      </c>
      <c r="D865" s="8" t="s">
        <v>28</v>
      </c>
      <c r="E865" s="9" t="s">
        <v>568</v>
      </c>
      <c r="F865" s="8"/>
      <c r="G865" s="7" t="s">
        <v>569</v>
      </c>
      <c r="H865" s="23">
        <f>H866+H869+H874+H882</f>
        <v>11139.768</v>
      </c>
      <c r="I865" s="23">
        <f>I866+I869+I874+I882</f>
        <v>7153.1829999999991</v>
      </c>
      <c r="J865" s="23">
        <f>J866+J869+J874+J882</f>
        <v>7153.1829999999991</v>
      </c>
    </row>
    <row r="866" spans="1:10" ht="168">
      <c r="A866" s="8"/>
      <c r="B866" s="12"/>
      <c r="C866" s="8" t="s">
        <v>4</v>
      </c>
      <c r="D866" s="8" t="s">
        <v>28</v>
      </c>
      <c r="E866" s="9" t="s">
        <v>570</v>
      </c>
      <c r="F866" s="8"/>
      <c r="G866" s="7" t="s">
        <v>571</v>
      </c>
      <c r="H866" s="23">
        <f t="shared" ref="H866:J867" si="300">H867</f>
        <v>2471.4740000000002</v>
      </c>
      <c r="I866" s="23">
        <f t="shared" si="300"/>
        <v>2280.4740000000002</v>
      </c>
      <c r="J866" s="23">
        <f t="shared" si="300"/>
        <v>2280.4740000000002</v>
      </c>
    </row>
    <row r="867" spans="1:10" ht="48">
      <c r="A867" s="8"/>
      <c r="B867" s="12"/>
      <c r="C867" s="8" t="s">
        <v>4</v>
      </c>
      <c r="D867" s="8" t="s">
        <v>28</v>
      </c>
      <c r="E867" s="9" t="s">
        <v>570</v>
      </c>
      <c r="F867" s="25" t="s">
        <v>55</v>
      </c>
      <c r="G867" s="26" t="s">
        <v>56</v>
      </c>
      <c r="H867" s="23">
        <f t="shared" si="300"/>
        <v>2471.4740000000002</v>
      </c>
      <c r="I867" s="23">
        <f t="shared" si="300"/>
        <v>2280.4740000000002</v>
      </c>
      <c r="J867" s="23">
        <f t="shared" si="300"/>
        <v>2280.4740000000002</v>
      </c>
    </row>
    <row r="868" spans="1:10" ht="24">
      <c r="A868" s="8"/>
      <c r="B868" s="12"/>
      <c r="C868" s="8" t="s">
        <v>4</v>
      </c>
      <c r="D868" s="8" t="s">
        <v>28</v>
      </c>
      <c r="E868" s="9" t="s">
        <v>570</v>
      </c>
      <c r="F868" s="8" t="s">
        <v>57</v>
      </c>
      <c r="G868" s="7" t="s">
        <v>58</v>
      </c>
      <c r="H868" s="23">
        <v>2471.4740000000002</v>
      </c>
      <c r="I868" s="23">
        <v>2280.4740000000002</v>
      </c>
      <c r="J868" s="23">
        <v>2280.4740000000002</v>
      </c>
    </row>
    <row r="869" spans="1:10" ht="48">
      <c r="A869" s="8"/>
      <c r="B869" s="12"/>
      <c r="C869" s="8" t="s">
        <v>4</v>
      </c>
      <c r="D869" s="8" t="s">
        <v>28</v>
      </c>
      <c r="E869" s="9" t="s">
        <v>572</v>
      </c>
      <c r="F869" s="8"/>
      <c r="G869" s="7" t="s">
        <v>573</v>
      </c>
      <c r="H869" s="23">
        <f>H870+H872</f>
        <v>1719.86</v>
      </c>
      <c r="I869" s="23">
        <f t="shared" ref="I869:J869" si="301">I870+I872</f>
        <v>1669.86</v>
      </c>
      <c r="J869" s="23">
        <f t="shared" si="301"/>
        <v>1669.86</v>
      </c>
    </row>
    <row r="870" spans="1:10" ht="120">
      <c r="A870" s="8"/>
      <c r="B870" s="12"/>
      <c r="C870" s="8" t="s">
        <v>4</v>
      </c>
      <c r="D870" s="8" t="s">
        <v>28</v>
      </c>
      <c r="E870" s="9" t="s">
        <v>572</v>
      </c>
      <c r="F870" s="25" t="s">
        <v>38</v>
      </c>
      <c r="G870" s="26" t="s">
        <v>39</v>
      </c>
      <c r="H870" s="23">
        <f t="shared" ref="H870:J870" si="302">H871</f>
        <v>1516.86</v>
      </c>
      <c r="I870" s="23">
        <f t="shared" si="302"/>
        <v>1669.86</v>
      </c>
      <c r="J870" s="23">
        <f t="shared" si="302"/>
        <v>1669.86</v>
      </c>
    </row>
    <row r="871" spans="1:10" ht="48">
      <c r="A871" s="8"/>
      <c r="B871" s="12"/>
      <c r="C871" s="8" t="s">
        <v>4</v>
      </c>
      <c r="D871" s="8" t="s">
        <v>28</v>
      </c>
      <c r="E871" s="9" t="s">
        <v>572</v>
      </c>
      <c r="F871" s="8">
        <v>123</v>
      </c>
      <c r="G871" s="7" t="s">
        <v>574</v>
      </c>
      <c r="H871" s="23">
        <v>1516.86</v>
      </c>
      <c r="I871" s="23">
        <v>1669.86</v>
      </c>
      <c r="J871" s="23">
        <v>1669.86</v>
      </c>
    </row>
    <row r="872" spans="1:10" ht="48">
      <c r="A872" s="8"/>
      <c r="B872" s="12"/>
      <c r="C872" s="8" t="s">
        <v>4</v>
      </c>
      <c r="D872" s="8" t="s">
        <v>28</v>
      </c>
      <c r="E872" s="9" t="s">
        <v>572</v>
      </c>
      <c r="F872" s="25" t="s">
        <v>55</v>
      </c>
      <c r="G872" s="26" t="s">
        <v>56</v>
      </c>
      <c r="H872" s="23">
        <f>H873</f>
        <v>203</v>
      </c>
      <c r="I872" s="23">
        <f t="shared" ref="I872:J872" si="303">I873</f>
        <v>0</v>
      </c>
      <c r="J872" s="23">
        <f t="shared" si="303"/>
        <v>0</v>
      </c>
    </row>
    <row r="873" spans="1:10" ht="24">
      <c r="A873" s="8"/>
      <c r="B873" s="12"/>
      <c r="C873" s="8" t="s">
        <v>4</v>
      </c>
      <c r="D873" s="8" t="s">
        <v>28</v>
      </c>
      <c r="E873" s="9" t="s">
        <v>572</v>
      </c>
      <c r="F873" s="8" t="s">
        <v>57</v>
      </c>
      <c r="G873" s="7" t="s">
        <v>58</v>
      </c>
      <c r="H873" s="23">
        <v>203</v>
      </c>
      <c r="I873" s="23">
        <v>0</v>
      </c>
      <c r="J873" s="23">
        <v>0</v>
      </c>
    </row>
    <row r="874" spans="1:10" ht="60">
      <c r="A874" s="8"/>
      <c r="B874" s="12"/>
      <c r="C874" s="8" t="s">
        <v>4</v>
      </c>
      <c r="D874" s="8" t="s">
        <v>28</v>
      </c>
      <c r="E874" s="9" t="s">
        <v>575</v>
      </c>
      <c r="F874" s="8"/>
      <c r="G874" s="7" t="s">
        <v>576</v>
      </c>
      <c r="H874" s="23">
        <f>H875+H878+H880</f>
        <v>3761.8879999999999</v>
      </c>
      <c r="I874" s="23">
        <f t="shared" ref="I874:J874" si="304">I875+I878+I880</f>
        <v>3202.8489999999997</v>
      </c>
      <c r="J874" s="23">
        <f t="shared" si="304"/>
        <v>3202.8489999999997</v>
      </c>
    </row>
    <row r="875" spans="1:10" ht="48">
      <c r="A875" s="8"/>
      <c r="B875" s="12"/>
      <c r="C875" s="8" t="s">
        <v>4</v>
      </c>
      <c r="D875" s="8" t="s">
        <v>28</v>
      </c>
      <c r="E875" s="9" t="s">
        <v>575</v>
      </c>
      <c r="F875" s="25" t="s">
        <v>55</v>
      </c>
      <c r="G875" s="26" t="s">
        <v>56</v>
      </c>
      <c r="H875" s="23">
        <f>H876+H877</f>
        <v>2058.0230000000001</v>
      </c>
      <c r="I875" s="23">
        <f t="shared" ref="I875:J875" si="305">I876+I877</f>
        <v>2502.7489999999998</v>
      </c>
      <c r="J875" s="23">
        <f t="shared" si="305"/>
        <v>2502.7489999999998</v>
      </c>
    </row>
    <row r="876" spans="1:10" ht="24">
      <c r="A876" s="8"/>
      <c r="B876" s="12"/>
      <c r="C876" s="8" t="s">
        <v>4</v>
      </c>
      <c r="D876" s="8" t="s">
        <v>28</v>
      </c>
      <c r="E876" s="9" t="s">
        <v>575</v>
      </c>
      <c r="F876" s="8" t="s">
        <v>57</v>
      </c>
      <c r="G876" s="7" t="s">
        <v>58</v>
      </c>
      <c r="H876" s="23">
        <v>1022.192</v>
      </c>
      <c r="I876" s="23">
        <v>2502.7489999999998</v>
      </c>
      <c r="J876" s="23">
        <v>2502.7489999999998</v>
      </c>
    </row>
    <row r="877" spans="1:10" ht="24">
      <c r="A877" s="8"/>
      <c r="B877" s="12"/>
      <c r="C877" s="8" t="s">
        <v>4</v>
      </c>
      <c r="D877" s="8" t="s">
        <v>28</v>
      </c>
      <c r="E877" s="9" t="s">
        <v>575</v>
      </c>
      <c r="F877" s="8">
        <v>247</v>
      </c>
      <c r="G877" s="7" t="s">
        <v>97</v>
      </c>
      <c r="H877" s="23">
        <v>1035.8309999999999</v>
      </c>
      <c r="I877" s="23">
        <v>0</v>
      </c>
      <c r="J877" s="23">
        <v>0</v>
      </c>
    </row>
    <row r="878" spans="1:10" ht="60">
      <c r="A878" s="8"/>
      <c r="B878" s="12"/>
      <c r="C878" s="8" t="s">
        <v>4</v>
      </c>
      <c r="D878" s="8" t="s">
        <v>28</v>
      </c>
      <c r="E878" s="9" t="s">
        <v>575</v>
      </c>
      <c r="F878" s="40" t="s">
        <v>110</v>
      </c>
      <c r="G878" s="26" t="s">
        <v>111</v>
      </c>
      <c r="H878" s="23">
        <f>H879</f>
        <v>1024.3389999999999</v>
      </c>
      <c r="I878" s="23">
        <f t="shared" ref="I878:J878" si="306">I879</f>
        <v>700.1</v>
      </c>
      <c r="J878" s="23">
        <f t="shared" si="306"/>
        <v>700.1</v>
      </c>
    </row>
    <row r="879" spans="1:10" ht="108">
      <c r="A879" s="8"/>
      <c r="B879" s="12"/>
      <c r="C879" s="8" t="s">
        <v>4</v>
      </c>
      <c r="D879" s="8" t="s">
        <v>28</v>
      </c>
      <c r="E879" s="9" t="s">
        <v>575</v>
      </c>
      <c r="F879" s="8" t="s">
        <v>112</v>
      </c>
      <c r="G879" s="7" t="s">
        <v>113</v>
      </c>
      <c r="H879" s="23">
        <v>1024.3389999999999</v>
      </c>
      <c r="I879" s="23">
        <v>700.1</v>
      </c>
      <c r="J879" s="23">
        <v>700.1</v>
      </c>
    </row>
    <row r="880" spans="1:10" ht="24">
      <c r="A880" s="8"/>
      <c r="B880" s="12"/>
      <c r="C880" s="8" t="s">
        <v>4</v>
      </c>
      <c r="D880" s="8" t="s">
        <v>28</v>
      </c>
      <c r="E880" s="9" t="s">
        <v>575</v>
      </c>
      <c r="F880" s="8">
        <v>800</v>
      </c>
      <c r="G880" s="7" t="s">
        <v>84</v>
      </c>
      <c r="H880" s="62">
        <f>H881</f>
        <v>679.52599999999995</v>
      </c>
      <c r="I880" s="62">
        <f t="shared" ref="I880:J880" si="307">I881</f>
        <v>0</v>
      </c>
      <c r="J880" s="62">
        <f t="shared" si="307"/>
        <v>0</v>
      </c>
    </row>
    <row r="881" spans="1:10" ht="36">
      <c r="A881" s="8"/>
      <c r="B881" s="12"/>
      <c r="C881" s="8" t="s">
        <v>4</v>
      </c>
      <c r="D881" s="8" t="s">
        <v>28</v>
      </c>
      <c r="E881" s="9" t="s">
        <v>575</v>
      </c>
      <c r="F881" s="8">
        <v>851</v>
      </c>
      <c r="G881" s="7" t="s">
        <v>386</v>
      </c>
      <c r="H881" s="62">
        <v>679.52599999999995</v>
      </c>
      <c r="I881" s="62">
        <v>0</v>
      </c>
      <c r="J881" s="62">
        <v>0</v>
      </c>
    </row>
    <row r="882" spans="1:10" ht="48">
      <c r="A882" s="8"/>
      <c r="B882" s="12"/>
      <c r="C882" s="8" t="s">
        <v>4</v>
      </c>
      <c r="D882" s="8" t="s">
        <v>28</v>
      </c>
      <c r="E882" s="9" t="s">
        <v>577</v>
      </c>
      <c r="F882" s="8"/>
      <c r="G882" s="7" t="s">
        <v>54</v>
      </c>
      <c r="H882" s="23">
        <f>H883</f>
        <v>3186.5459999999998</v>
      </c>
      <c r="I882" s="23">
        <f t="shared" ref="I882:J883" si="308">I883</f>
        <v>0</v>
      </c>
      <c r="J882" s="23">
        <f t="shared" si="308"/>
        <v>0</v>
      </c>
    </row>
    <row r="883" spans="1:10" ht="60">
      <c r="A883" s="8"/>
      <c r="B883" s="12"/>
      <c r="C883" s="8" t="s">
        <v>4</v>
      </c>
      <c r="D883" s="8" t="s">
        <v>28</v>
      </c>
      <c r="E883" s="9" t="s">
        <v>577</v>
      </c>
      <c r="F883" s="40" t="s">
        <v>110</v>
      </c>
      <c r="G883" s="26" t="s">
        <v>111</v>
      </c>
      <c r="H883" s="23">
        <f>H884</f>
        <v>3186.5459999999998</v>
      </c>
      <c r="I883" s="23">
        <f t="shared" si="308"/>
        <v>0</v>
      </c>
      <c r="J883" s="23">
        <f t="shared" si="308"/>
        <v>0</v>
      </c>
    </row>
    <row r="884" spans="1:10" ht="108">
      <c r="A884" s="8"/>
      <c r="B884" s="12"/>
      <c r="C884" s="8" t="s">
        <v>4</v>
      </c>
      <c r="D884" s="8" t="s">
        <v>28</v>
      </c>
      <c r="E884" s="9" t="s">
        <v>577</v>
      </c>
      <c r="F884" s="8" t="s">
        <v>417</v>
      </c>
      <c r="G884" s="7" t="s">
        <v>418</v>
      </c>
      <c r="H884" s="23">
        <v>3186.5459999999998</v>
      </c>
      <c r="I884" s="23">
        <v>0</v>
      </c>
      <c r="J884" s="23">
        <v>0</v>
      </c>
    </row>
    <row r="885" spans="1:10" ht="60">
      <c r="A885" s="8"/>
      <c r="B885" s="12"/>
      <c r="C885" s="8" t="s">
        <v>4</v>
      </c>
      <c r="D885" s="8" t="s">
        <v>28</v>
      </c>
      <c r="E885" s="9" t="s">
        <v>559</v>
      </c>
      <c r="F885" s="8"/>
      <c r="G885" s="7" t="s">
        <v>560</v>
      </c>
      <c r="H885" s="23">
        <f t="shared" ref="H885:J888" si="309">H886</f>
        <v>200</v>
      </c>
      <c r="I885" s="23">
        <f t="shared" si="309"/>
        <v>200</v>
      </c>
      <c r="J885" s="23">
        <f t="shared" si="309"/>
        <v>200</v>
      </c>
    </row>
    <row r="886" spans="1:10" ht="60">
      <c r="A886" s="8"/>
      <c r="B886" s="12"/>
      <c r="C886" s="8" t="s">
        <v>4</v>
      </c>
      <c r="D886" s="8" t="s">
        <v>28</v>
      </c>
      <c r="E886" s="9" t="s">
        <v>561</v>
      </c>
      <c r="F886" s="8"/>
      <c r="G886" s="7" t="s">
        <v>562</v>
      </c>
      <c r="H886" s="23">
        <f>H887</f>
        <v>200</v>
      </c>
      <c r="I886" s="23">
        <f t="shared" si="309"/>
        <v>200</v>
      </c>
      <c r="J886" s="23">
        <f t="shared" si="309"/>
        <v>200</v>
      </c>
    </row>
    <row r="887" spans="1:10" ht="60">
      <c r="A887" s="8"/>
      <c r="B887" s="12"/>
      <c r="C887" s="8" t="s">
        <v>4</v>
      </c>
      <c r="D887" s="8" t="s">
        <v>28</v>
      </c>
      <c r="E887" s="9" t="s">
        <v>578</v>
      </c>
      <c r="F887" s="8"/>
      <c r="G887" s="7" t="s">
        <v>579</v>
      </c>
      <c r="H887" s="23">
        <f t="shared" si="309"/>
        <v>200</v>
      </c>
      <c r="I887" s="23">
        <f t="shared" si="309"/>
        <v>200</v>
      </c>
      <c r="J887" s="23">
        <f t="shared" si="309"/>
        <v>200</v>
      </c>
    </row>
    <row r="888" spans="1:10" ht="48">
      <c r="A888" s="8"/>
      <c r="B888" s="12"/>
      <c r="C888" s="8" t="s">
        <v>4</v>
      </c>
      <c r="D888" s="8" t="s">
        <v>28</v>
      </c>
      <c r="E888" s="9" t="s">
        <v>578</v>
      </c>
      <c r="F888" s="25" t="s">
        <v>55</v>
      </c>
      <c r="G888" s="26" t="s">
        <v>56</v>
      </c>
      <c r="H888" s="23">
        <f t="shared" si="309"/>
        <v>200</v>
      </c>
      <c r="I888" s="23">
        <f t="shared" si="309"/>
        <v>200</v>
      </c>
      <c r="J888" s="23">
        <f t="shared" si="309"/>
        <v>200</v>
      </c>
    </row>
    <row r="889" spans="1:10" ht="24">
      <c r="A889" s="8"/>
      <c r="B889" s="12"/>
      <c r="C889" s="8" t="s">
        <v>4</v>
      </c>
      <c r="D889" s="8" t="s">
        <v>28</v>
      </c>
      <c r="E889" s="9" t="s">
        <v>578</v>
      </c>
      <c r="F889" s="8" t="s">
        <v>57</v>
      </c>
      <c r="G889" s="7" t="s">
        <v>58</v>
      </c>
      <c r="H889" s="23">
        <v>200</v>
      </c>
      <c r="I889" s="23">
        <v>200</v>
      </c>
      <c r="J889" s="23">
        <v>200</v>
      </c>
    </row>
    <row r="890" spans="1:10" ht="24">
      <c r="A890" s="8"/>
      <c r="B890" s="12"/>
      <c r="C890" s="16">
        <v>11</v>
      </c>
      <c r="D890" s="16" t="s">
        <v>51</v>
      </c>
      <c r="E890" s="16"/>
      <c r="F890" s="29"/>
      <c r="G890" s="18" t="s">
        <v>580</v>
      </c>
      <c r="H890" s="19">
        <f>H891</f>
        <v>9753.9639999999999</v>
      </c>
      <c r="I890" s="19">
        <f t="shared" ref="I890:J891" si="310">I891</f>
        <v>9475.9639999999999</v>
      </c>
      <c r="J890" s="19">
        <f t="shared" si="310"/>
        <v>9475.9639999999999</v>
      </c>
    </row>
    <row r="891" spans="1:10" ht="60">
      <c r="A891" s="8"/>
      <c r="B891" s="12"/>
      <c r="C891" s="9">
        <v>11</v>
      </c>
      <c r="D891" s="9" t="s">
        <v>51</v>
      </c>
      <c r="E891" s="17" t="s">
        <v>557</v>
      </c>
      <c r="F891" s="20"/>
      <c r="G891" s="21" t="s">
        <v>558</v>
      </c>
      <c r="H891" s="22">
        <f>H892</f>
        <v>9753.9639999999999</v>
      </c>
      <c r="I891" s="22">
        <f t="shared" si="310"/>
        <v>9475.9639999999999</v>
      </c>
      <c r="J891" s="22">
        <f t="shared" si="310"/>
        <v>9475.9639999999999</v>
      </c>
    </row>
    <row r="892" spans="1:10" ht="60">
      <c r="A892" s="8"/>
      <c r="B892" s="12"/>
      <c r="C892" s="9">
        <v>11</v>
      </c>
      <c r="D892" s="9" t="s">
        <v>51</v>
      </c>
      <c r="E892" s="9" t="s">
        <v>559</v>
      </c>
      <c r="F892" s="8"/>
      <c r="G892" s="7" t="s">
        <v>560</v>
      </c>
      <c r="H892" s="23">
        <f>H897+H893</f>
        <v>9753.9639999999999</v>
      </c>
      <c r="I892" s="23">
        <f t="shared" ref="I892:J892" si="311">I897+I893</f>
        <v>9475.9639999999999</v>
      </c>
      <c r="J892" s="23">
        <f t="shared" si="311"/>
        <v>9475.9639999999999</v>
      </c>
    </row>
    <row r="893" spans="1:10" ht="60">
      <c r="A893" s="8"/>
      <c r="B893" s="12"/>
      <c r="C893" s="9">
        <v>11</v>
      </c>
      <c r="D893" s="9" t="s">
        <v>51</v>
      </c>
      <c r="E893" s="9" t="s">
        <v>561</v>
      </c>
      <c r="F893" s="8"/>
      <c r="G893" s="7" t="s">
        <v>562</v>
      </c>
      <c r="H893" s="23">
        <f>H894</f>
        <v>9475.9639999999999</v>
      </c>
      <c r="I893" s="23">
        <f t="shared" ref="I893:J895" si="312">I894</f>
        <v>9475.9639999999999</v>
      </c>
      <c r="J893" s="23">
        <f t="shared" si="312"/>
        <v>9475.9639999999999</v>
      </c>
    </row>
    <row r="894" spans="1:10" ht="84">
      <c r="A894" s="8"/>
      <c r="B894" s="12"/>
      <c r="C894" s="9">
        <v>11</v>
      </c>
      <c r="D894" s="9" t="s">
        <v>51</v>
      </c>
      <c r="E894" s="9" t="s">
        <v>563</v>
      </c>
      <c r="F894" s="8"/>
      <c r="G894" s="7" t="s">
        <v>564</v>
      </c>
      <c r="H894" s="23">
        <f>H895</f>
        <v>9475.9639999999999</v>
      </c>
      <c r="I894" s="23">
        <f t="shared" si="312"/>
        <v>9475.9639999999999</v>
      </c>
      <c r="J894" s="23">
        <f t="shared" si="312"/>
        <v>9475.9639999999999</v>
      </c>
    </row>
    <row r="895" spans="1:10" ht="60">
      <c r="A895" s="8"/>
      <c r="B895" s="12"/>
      <c r="C895" s="9">
        <v>11</v>
      </c>
      <c r="D895" s="9" t="s">
        <v>51</v>
      </c>
      <c r="E895" s="9" t="s">
        <v>563</v>
      </c>
      <c r="F895" s="40" t="s">
        <v>110</v>
      </c>
      <c r="G895" s="26" t="s">
        <v>111</v>
      </c>
      <c r="H895" s="23">
        <f>H896</f>
        <v>9475.9639999999999</v>
      </c>
      <c r="I895" s="23">
        <f t="shared" si="312"/>
        <v>9475.9639999999999</v>
      </c>
      <c r="J895" s="23">
        <f t="shared" si="312"/>
        <v>9475.9639999999999</v>
      </c>
    </row>
    <row r="896" spans="1:10" ht="108">
      <c r="A896" s="8"/>
      <c r="B896" s="12"/>
      <c r="C896" s="9">
        <v>11</v>
      </c>
      <c r="D896" s="9" t="s">
        <v>51</v>
      </c>
      <c r="E896" s="9" t="s">
        <v>563</v>
      </c>
      <c r="F896" s="8" t="s">
        <v>416</v>
      </c>
      <c r="G896" s="7" t="s">
        <v>113</v>
      </c>
      <c r="H896" s="23">
        <v>9475.9639999999999</v>
      </c>
      <c r="I896" s="23">
        <v>9475.9639999999999</v>
      </c>
      <c r="J896" s="23">
        <v>9475.9639999999999</v>
      </c>
    </row>
    <row r="897" spans="1:10" ht="36">
      <c r="A897" s="8"/>
      <c r="B897" s="12"/>
      <c r="C897" s="9">
        <v>11</v>
      </c>
      <c r="D897" s="9" t="s">
        <v>51</v>
      </c>
      <c r="E897" s="9" t="s">
        <v>581</v>
      </c>
      <c r="F897" s="8"/>
      <c r="G897" s="7" t="s">
        <v>582</v>
      </c>
      <c r="H897" s="23">
        <f>H898+H901</f>
        <v>278</v>
      </c>
      <c r="I897" s="23">
        <f t="shared" ref="I897:J897" si="313">I898+I901</f>
        <v>0</v>
      </c>
      <c r="J897" s="23">
        <f t="shared" si="313"/>
        <v>0</v>
      </c>
    </row>
    <row r="898" spans="1:10" ht="120">
      <c r="A898" s="8"/>
      <c r="B898" s="12"/>
      <c r="C898" s="9">
        <v>11</v>
      </c>
      <c r="D898" s="9" t="s">
        <v>51</v>
      </c>
      <c r="E898" s="9" t="s">
        <v>583</v>
      </c>
      <c r="F898" s="8"/>
      <c r="G898" s="52" t="s">
        <v>584</v>
      </c>
      <c r="H898" s="23">
        <f t="shared" ref="H898:J899" si="314">H899</f>
        <v>28</v>
      </c>
      <c r="I898" s="23">
        <f t="shared" si="314"/>
        <v>0</v>
      </c>
      <c r="J898" s="23">
        <f t="shared" si="314"/>
        <v>0</v>
      </c>
    </row>
    <row r="899" spans="1:10" ht="60">
      <c r="A899" s="8"/>
      <c r="B899" s="12"/>
      <c r="C899" s="9">
        <v>11</v>
      </c>
      <c r="D899" s="9" t="s">
        <v>51</v>
      </c>
      <c r="E899" s="9" t="s">
        <v>583</v>
      </c>
      <c r="F899" s="25" t="s">
        <v>110</v>
      </c>
      <c r="G899" s="26" t="s">
        <v>111</v>
      </c>
      <c r="H899" s="23">
        <f t="shared" si="314"/>
        <v>28</v>
      </c>
      <c r="I899" s="23">
        <f t="shared" si="314"/>
        <v>0</v>
      </c>
      <c r="J899" s="23">
        <f t="shared" si="314"/>
        <v>0</v>
      </c>
    </row>
    <row r="900" spans="1:10" ht="24">
      <c r="A900" s="8"/>
      <c r="B900" s="12"/>
      <c r="C900" s="9">
        <v>11</v>
      </c>
      <c r="D900" s="9" t="s">
        <v>51</v>
      </c>
      <c r="E900" s="9" t="s">
        <v>583</v>
      </c>
      <c r="F900" s="8">
        <v>612</v>
      </c>
      <c r="G900" s="7" t="s">
        <v>349</v>
      </c>
      <c r="H900" s="23">
        <v>28</v>
      </c>
      <c r="I900" s="23">
        <v>0</v>
      </c>
      <c r="J900" s="23">
        <v>0</v>
      </c>
    </row>
    <row r="901" spans="1:10" ht="132">
      <c r="A901" s="8"/>
      <c r="B901" s="12"/>
      <c r="C901" s="9">
        <v>11</v>
      </c>
      <c r="D901" s="9" t="s">
        <v>51</v>
      </c>
      <c r="E901" s="9" t="s">
        <v>585</v>
      </c>
      <c r="F901" s="8"/>
      <c r="G901" s="59" t="s">
        <v>586</v>
      </c>
      <c r="H901" s="23">
        <f>H902</f>
        <v>250</v>
      </c>
      <c r="I901" s="23">
        <f t="shared" ref="I901:J902" si="315">I902</f>
        <v>0</v>
      </c>
      <c r="J901" s="23">
        <f t="shared" si="315"/>
        <v>0</v>
      </c>
    </row>
    <row r="902" spans="1:10" ht="60">
      <c r="A902" s="8"/>
      <c r="B902" s="12"/>
      <c r="C902" s="9">
        <v>11</v>
      </c>
      <c r="D902" s="9" t="s">
        <v>51</v>
      </c>
      <c r="E902" s="9" t="s">
        <v>585</v>
      </c>
      <c r="F902" s="25" t="s">
        <v>110</v>
      </c>
      <c r="G902" s="26" t="s">
        <v>111</v>
      </c>
      <c r="H902" s="23">
        <f>H903</f>
        <v>250</v>
      </c>
      <c r="I902" s="23">
        <f t="shared" si="315"/>
        <v>0</v>
      </c>
      <c r="J902" s="23">
        <f t="shared" si="315"/>
        <v>0</v>
      </c>
    </row>
    <row r="903" spans="1:10" ht="24">
      <c r="A903" s="8"/>
      <c r="B903" s="12"/>
      <c r="C903" s="9">
        <v>11</v>
      </c>
      <c r="D903" s="9" t="s">
        <v>51</v>
      </c>
      <c r="E903" s="9" t="s">
        <v>585</v>
      </c>
      <c r="F903" s="8">
        <v>612</v>
      </c>
      <c r="G903" s="7" t="s">
        <v>349</v>
      </c>
      <c r="H903" s="23">
        <v>250</v>
      </c>
      <c r="I903" s="23">
        <v>0</v>
      </c>
      <c r="J903" s="23">
        <v>0</v>
      </c>
    </row>
    <row r="904" spans="1:10" ht="24">
      <c r="A904" s="8"/>
      <c r="B904" s="12"/>
      <c r="C904" s="12" t="s">
        <v>5</v>
      </c>
      <c r="D904" s="12" t="s">
        <v>26</v>
      </c>
      <c r="E904" s="47"/>
      <c r="F904" s="12"/>
      <c r="G904" s="13" t="s">
        <v>587</v>
      </c>
      <c r="H904" s="14">
        <f t="shared" ref="H904:J907" si="316">H905</f>
        <v>4686.6480000000001</v>
      </c>
      <c r="I904" s="14">
        <f t="shared" si="316"/>
        <v>2889.98</v>
      </c>
      <c r="J904" s="14">
        <f t="shared" si="316"/>
        <v>2889.98</v>
      </c>
    </row>
    <row r="905" spans="1:10" ht="36">
      <c r="A905" s="8"/>
      <c r="B905" s="12"/>
      <c r="C905" s="18" t="s">
        <v>5</v>
      </c>
      <c r="D905" s="18" t="s">
        <v>61</v>
      </c>
      <c r="E905" s="78"/>
      <c r="F905" s="18"/>
      <c r="G905" s="18" t="s">
        <v>588</v>
      </c>
      <c r="H905" s="79">
        <f t="shared" si="316"/>
        <v>4686.6480000000001</v>
      </c>
      <c r="I905" s="79">
        <f t="shared" si="316"/>
        <v>2889.98</v>
      </c>
      <c r="J905" s="79">
        <f t="shared" si="316"/>
        <v>2889.98</v>
      </c>
    </row>
    <row r="906" spans="1:10" ht="72">
      <c r="A906" s="8"/>
      <c r="B906" s="12"/>
      <c r="C906" s="20" t="s">
        <v>5</v>
      </c>
      <c r="D906" s="20" t="s">
        <v>61</v>
      </c>
      <c r="E906" s="17" t="s">
        <v>489</v>
      </c>
      <c r="F906" s="20"/>
      <c r="G906" s="21" t="s">
        <v>490</v>
      </c>
      <c r="H906" s="22">
        <f t="shared" si="316"/>
        <v>4686.6480000000001</v>
      </c>
      <c r="I906" s="22">
        <f t="shared" si="316"/>
        <v>2889.98</v>
      </c>
      <c r="J906" s="22">
        <f t="shared" si="316"/>
        <v>2889.98</v>
      </c>
    </row>
    <row r="907" spans="1:10" ht="96">
      <c r="A907" s="8"/>
      <c r="B907" s="12"/>
      <c r="C907" s="8" t="s">
        <v>5</v>
      </c>
      <c r="D907" s="8" t="s">
        <v>61</v>
      </c>
      <c r="E907" s="9" t="s">
        <v>491</v>
      </c>
      <c r="F907" s="8"/>
      <c r="G907" s="7" t="s">
        <v>492</v>
      </c>
      <c r="H907" s="23">
        <f t="shared" si="316"/>
        <v>4686.6480000000001</v>
      </c>
      <c r="I907" s="23">
        <f t="shared" si="316"/>
        <v>2889.98</v>
      </c>
      <c r="J907" s="23">
        <f t="shared" si="316"/>
        <v>2889.98</v>
      </c>
    </row>
    <row r="908" spans="1:10" ht="132">
      <c r="A908" s="8"/>
      <c r="B908" s="12"/>
      <c r="C908" s="8" t="s">
        <v>5</v>
      </c>
      <c r="D908" s="8" t="s">
        <v>61</v>
      </c>
      <c r="E908" s="9" t="s">
        <v>589</v>
      </c>
      <c r="F908" s="8"/>
      <c r="G908" s="7" t="s">
        <v>590</v>
      </c>
      <c r="H908" s="23">
        <f>H909+H912+H915</f>
        <v>4686.6480000000001</v>
      </c>
      <c r="I908" s="23">
        <f>I909+I912+I915</f>
        <v>2889.98</v>
      </c>
      <c r="J908" s="23">
        <f>J909+J912+J915</f>
        <v>2889.98</v>
      </c>
    </row>
    <row r="909" spans="1:10" ht="48">
      <c r="A909" s="8"/>
      <c r="B909" s="12"/>
      <c r="C909" s="8" t="s">
        <v>5</v>
      </c>
      <c r="D909" s="8" t="s">
        <v>61</v>
      </c>
      <c r="E909" s="9" t="s">
        <v>591</v>
      </c>
      <c r="F909" s="8"/>
      <c r="G909" s="80" t="s">
        <v>592</v>
      </c>
      <c r="H909" s="23">
        <f t="shared" ref="H909:J910" si="317">H910</f>
        <v>2680.18</v>
      </c>
      <c r="I909" s="23">
        <f t="shared" si="317"/>
        <v>1680.18</v>
      </c>
      <c r="J909" s="23">
        <f t="shared" si="317"/>
        <v>1680.18</v>
      </c>
    </row>
    <row r="910" spans="1:10" ht="60">
      <c r="A910" s="8"/>
      <c r="B910" s="12"/>
      <c r="C910" s="8" t="s">
        <v>5</v>
      </c>
      <c r="D910" s="8" t="s">
        <v>61</v>
      </c>
      <c r="E910" s="9" t="s">
        <v>591</v>
      </c>
      <c r="F910" s="40" t="s">
        <v>110</v>
      </c>
      <c r="G910" s="26" t="s">
        <v>111</v>
      </c>
      <c r="H910" s="23">
        <f t="shared" si="317"/>
        <v>2680.18</v>
      </c>
      <c r="I910" s="23">
        <f t="shared" si="317"/>
        <v>1680.18</v>
      </c>
      <c r="J910" s="23">
        <f t="shared" si="317"/>
        <v>1680.18</v>
      </c>
    </row>
    <row r="911" spans="1:10" ht="60">
      <c r="A911" s="8"/>
      <c r="B911" s="12"/>
      <c r="C911" s="8" t="s">
        <v>5</v>
      </c>
      <c r="D911" s="8" t="s">
        <v>61</v>
      </c>
      <c r="E911" s="9" t="s">
        <v>591</v>
      </c>
      <c r="F911" s="8">
        <v>633</v>
      </c>
      <c r="G911" s="7" t="s">
        <v>593</v>
      </c>
      <c r="H911" s="23">
        <v>2680.18</v>
      </c>
      <c r="I911" s="23">
        <v>1680.18</v>
      </c>
      <c r="J911" s="23">
        <v>1680.18</v>
      </c>
    </row>
    <row r="912" spans="1:10" ht="84">
      <c r="A912" s="8"/>
      <c r="B912" s="12"/>
      <c r="C912" s="8" t="s">
        <v>5</v>
      </c>
      <c r="D912" s="8" t="s">
        <v>61</v>
      </c>
      <c r="E912" s="9" t="s">
        <v>594</v>
      </c>
      <c r="F912" s="8"/>
      <c r="G912" s="7" t="s">
        <v>595</v>
      </c>
      <c r="H912" s="23">
        <f t="shared" ref="H912:J913" si="318">H913</f>
        <v>1150.3679999999999</v>
      </c>
      <c r="I912" s="23">
        <f t="shared" si="318"/>
        <v>353.7</v>
      </c>
      <c r="J912" s="23">
        <f t="shared" si="318"/>
        <v>353.7</v>
      </c>
    </row>
    <row r="913" spans="1:12" ht="48">
      <c r="A913" s="8"/>
      <c r="B913" s="12"/>
      <c r="C913" s="8" t="s">
        <v>5</v>
      </c>
      <c r="D913" s="8" t="s">
        <v>61</v>
      </c>
      <c r="E913" s="9" t="s">
        <v>594</v>
      </c>
      <c r="F913" s="25" t="s">
        <v>55</v>
      </c>
      <c r="G913" s="26" t="s">
        <v>56</v>
      </c>
      <c r="H913" s="23">
        <f t="shared" si="318"/>
        <v>1150.3679999999999</v>
      </c>
      <c r="I913" s="23">
        <f t="shared" si="318"/>
        <v>353.7</v>
      </c>
      <c r="J913" s="23">
        <f t="shared" si="318"/>
        <v>353.7</v>
      </c>
    </row>
    <row r="914" spans="1:12" ht="24">
      <c r="A914" s="8"/>
      <c r="B914" s="12"/>
      <c r="C914" s="8" t="s">
        <v>5</v>
      </c>
      <c r="D914" s="8" t="s">
        <v>61</v>
      </c>
      <c r="E914" s="9" t="s">
        <v>594</v>
      </c>
      <c r="F914" s="8" t="s">
        <v>57</v>
      </c>
      <c r="G914" s="7" t="s">
        <v>58</v>
      </c>
      <c r="H914" s="23">
        <v>1150.3679999999999</v>
      </c>
      <c r="I914" s="23">
        <v>353.7</v>
      </c>
      <c r="J914" s="23">
        <v>353.7</v>
      </c>
    </row>
    <row r="915" spans="1:12" ht="48">
      <c r="A915" s="8"/>
      <c r="B915" s="12"/>
      <c r="C915" s="8" t="s">
        <v>5</v>
      </c>
      <c r="D915" s="8" t="s">
        <v>61</v>
      </c>
      <c r="E915" s="9" t="s">
        <v>596</v>
      </c>
      <c r="F915" s="8"/>
      <c r="G915" s="7" t="s">
        <v>597</v>
      </c>
      <c r="H915" s="23">
        <f t="shared" ref="H915:J916" si="319">H916</f>
        <v>856.1</v>
      </c>
      <c r="I915" s="23">
        <f t="shared" si="319"/>
        <v>856.1</v>
      </c>
      <c r="J915" s="23">
        <f t="shared" si="319"/>
        <v>856.1</v>
      </c>
    </row>
    <row r="916" spans="1:12" ht="60">
      <c r="A916" s="8"/>
      <c r="B916" s="12"/>
      <c r="C916" s="8" t="s">
        <v>5</v>
      </c>
      <c r="D916" s="8" t="s">
        <v>61</v>
      </c>
      <c r="E916" s="9" t="s">
        <v>596</v>
      </c>
      <c r="F916" s="25" t="s">
        <v>110</v>
      </c>
      <c r="G916" s="26" t="s">
        <v>111</v>
      </c>
      <c r="H916" s="23">
        <f t="shared" si="319"/>
        <v>856.1</v>
      </c>
      <c r="I916" s="23">
        <f t="shared" si="319"/>
        <v>856.1</v>
      </c>
      <c r="J916" s="23">
        <f t="shared" si="319"/>
        <v>856.1</v>
      </c>
    </row>
    <row r="917" spans="1:12" ht="60">
      <c r="A917" s="8"/>
      <c r="B917" s="12"/>
      <c r="C917" s="8" t="s">
        <v>5</v>
      </c>
      <c r="D917" s="8" t="s">
        <v>61</v>
      </c>
      <c r="E917" s="9" t="s">
        <v>596</v>
      </c>
      <c r="F917" s="8">
        <v>633</v>
      </c>
      <c r="G917" s="7" t="s">
        <v>593</v>
      </c>
      <c r="H917" s="23">
        <v>856.1</v>
      </c>
      <c r="I917" s="23">
        <v>856.1</v>
      </c>
      <c r="J917" s="23">
        <v>856.1</v>
      </c>
    </row>
    <row r="918" spans="1:12" ht="24">
      <c r="A918" s="12">
        <v>2</v>
      </c>
      <c r="B918" s="12">
        <v>742</v>
      </c>
      <c r="C918" s="12"/>
      <c r="D918" s="12"/>
      <c r="E918" s="47"/>
      <c r="F918" s="12"/>
      <c r="G918" s="18" t="s">
        <v>598</v>
      </c>
      <c r="H918" s="14">
        <f>H919</f>
        <v>8059.9670000000006</v>
      </c>
      <c r="I918" s="14">
        <f t="shared" ref="I918:J919" si="320">I919</f>
        <v>7711.0420000000004</v>
      </c>
      <c r="J918" s="14">
        <f t="shared" si="320"/>
        <v>7711.0420000000004</v>
      </c>
      <c r="K918" s="2">
        <v>8059.9669999999996</v>
      </c>
      <c r="L918" s="15">
        <f>H918-K918</f>
        <v>0</v>
      </c>
    </row>
    <row r="919" spans="1:12" ht="24">
      <c r="A919" s="12"/>
      <c r="B919" s="12"/>
      <c r="C919" s="12" t="s">
        <v>25</v>
      </c>
      <c r="D919" s="12" t="s">
        <v>26</v>
      </c>
      <c r="E919" s="8"/>
      <c r="F919" s="8"/>
      <c r="G919" s="13" t="s">
        <v>27</v>
      </c>
      <c r="H919" s="14">
        <f>H920</f>
        <v>8059.9670000000006</v>
      </c>
      <c r="I919" s="14">
        <f t="shared" si="320"/>
        <v>7711.0420000000004</v>
      </c>
      <c r="J919" s="14">
        <f t="shared" si="320"/>
        <v>7711.0420000000004</v>
      </c>
    </row>
    <row r="920" spans="1:12" ht="96">
      <c r="A920" s="8"/>
      <c r="B920" s="8"/>
      <c r="C920" s="29" t="s">
        <v>25</v>
      </c>
      <c r="D920" s="29" t="s">
        <v>51</v>
      </c>
      <c r="E920" s="16"/>
      <c r="F920" s="29"/>
      <c r="G920" s="18" t="s">
        <v>52</v>
      </c>
      <c r="H920" s="19">
        <f t="shared" ref="H920:J920" si="321">H921</f>
        <v>8059.9670000000006</v>
      </c>
      <c r="I920" s="19">
        <f t="shared" si="321"/>
        <v>7711.0420000000004</v>
      </c>
      <c r="J920" s="19">
        <f t="shared" si="321"/>
        <v>7711.0420000000004</v>
      </c>
    </row>
    <row r="921" spans="1:12" ht="24">
      <c r="A921" s="8"/>
      <c r="B921" s="8"/>
      <c r="C921" s="8" t="s">
        <v>25</v>
      </c>
      <c r="D921" s="8" t="s">
        <v>51</v>
      </c>
      <c r="E921" s="9" t="s">
        <v>45</v>
      </c>
      <c r="F921" s="8"/>
      <c r="G921" s="7" t="s">
        <v>46</v>
      </c>
      <c r="H921" s="23">
        <f>H922</f>
        <v>8059.9670000000006</v>
      </c>
      <c r="I921" s="23">
        <f>I922</f>
        <v>7711.0420000000004</v>
      </c>
      <c r="J921" s="23">
        <f>J922</f>
        <v>7711.0420000000004</v>
      </c>
    </row>
    <row r="922" spans="1:12" ht="60">
      <c r="A922" s="8"/>
      <c r="B922" s="8"/>
      <c r="C922" s="8" t="s">
        <v>25</v>
      </c>
      <c r="D922" s="8" t="s">
        <v>51</v>
      </c>
      <c r="E922" s="9" t="s">
        <v>47</v>
      </c>
      <c r="F922" s="8"/>
      <c r="G922" s="7" t="s">
        <v>48</v>
      </c>
      <c r="H922" s="23">
        <f>H923+H932+H937</f>
        <v>8059.9670000000006</v>
      </c>
      <c r="I922" s="23">
        <f t="shared" ref="I922:J922" si="322">I923+I932+I937</f>
        <v>7711.0420000000004</v>
      </c>
      <c r="J922" s="23">
        <f t="shared" si="322"/>
        <v>7711.0420000000004</v>
      </c>
    </row>
    <row r="923" spans="1:12" ht="60">
      <c r="A923" s="8"/>
      <c r="B923" s="8"/>
      <c r="C923" s="8" t="s">
        <v>25</v>
      </c>
      <c r="D923" s="8" t="s">
        <v>51</v>
      </c>
      <c r="E923" s="9" t="s">
        <v>599</v>
      </c>
      <c r="F923" s="8"/>
      <c r="G923" s="7" t="s">
        <v>600</v>
      </c>
      <c r="H923" s="23">
        <f>H924+H928+H930</f>
        <v>2091.752</v>
      </c>
      <c r="I923" s="23">
        <f t="shared" ref="I923:J923" si="323">I924+I928+I930</f>
        <v>2014.9560000000001</v>
      </c>
      <c r="J923" s="23">
        <f t="shared" si="323"/>
        <v>2014.9560000000001</v>
      </c>
    </row>
    <row r="924" spans="1:12" ht="120">
      <c r="A924" s="8"/>
      <c r="B924" s="8"/>
      <c r="C924" s="8" t="s">
        <v>25</v>
      </c>
      <c r="D924" s="8" t="s">
        <v>51</v>
      </c>
      <c r="E924" s="9" t="s">
        <v>599</v>
      </c>
      <c r="F924" s="25" t="s">
        <v>38</v>
      </c>
      <c r="G924" s="26" t="s">
        <v>39</v>
      </c>
      <c r="H924" s="23">
        <f>H925+H926+H927</f>
        <v>2086.2089999999998</v>
      </c>
      <c r="I924" s="23">
        <f>I925+I926+I927</f>
        <v>2014.9560000000001</v>
      </c>
      <c r="J924" s="23">
        <f>J925+J926+J927</f>
        <v>2014.9560000000001</v>
      </c>
    </row>
    <row r="925" spans="1:12" ht="36">
      <c r="A925" s="8"/>
      <c r="B925" s="8"/>
      <c r="C925" s="8" t="s">
        <v>25</v>
      </c>
      <c r="D925" s="8" t="s">
        <v>51</v>
      </c>
      <c r="E925" s="9" t="s">
        <v>599</v>
      </c>
      <c r="F925" s="27" t="s">
        <v>40</v>
      </c>
      <c r="G925" s="28" t="s">
        <v>41</v>
      </c>
      <c r="H925" s="23">
        <v>1202.3119999999999</v>
      </c>
      <c r="I925" s="23">
        <v>1147.586</v>
      </c>
      <c r="J925" s="23">
        <v>1147.586</v>
      </c>
    </row>
    <row r="926" spans="1:12" ht="60">
      <c r="A926" s="8"/>
      <c r="B926" s="8"/>
      <c r="C926" s="8" t="s">
        <v>25</v>
      </c>
      <c r="D926" s="8" t="s">
        <v>51</v>
      </c>
      <c r="E926" s="9" t="s">
        <v>599</v>
      </c>
      <c r="F926" s="27" t="s">
        <v>42</v>
      </c>
      <c r="G926" s="28" t="s">
        <v>43</v>
      </c>
      <c r="H926" s="23">
        <v>400</v>
      </c>
      <c r="I926" s="23">
        <v>400</v>
      </c>
      <c r="J926" s="23">
        <v>400</v>
      </c>
    </row>
    <row r="927" spans="1:12" ht="72">
      <c r="A927" s="8"/>
      <c r="B927" s="8"/>
      <c r="C927" s="8" t="s">
        <v>25</v>
      </c>
      <c r="D927" s="8" t="s">
        <v>51</v>
      </c>
      <c r="E927" s="9" t="s">
        <v>599</v>
      </c>
      <c r="F927" s="27">
        <v>129</v>
      </c>
      <c r="G927" s="28" t="s">
        <v>44</v>
      </c>
      <c r="H927" s="23">
        <v>483.89699999999999</v>
      </c>
      <c r="I927" s="23">
        <v>467.37</v>
      </c>
      <c r="J927" s="23">
        <v>467.37</v>
      </c>
    </row>
    <row r="928" spans="1:12" ht="48">
      <c r="A928" s="8"/>
      <c r="B928" s="8"/>
      <c r="C928" s="8" t="s">
        <v>25</v>
      </c>
      <c r="D928" s="8" t="s">
        <v>51</v>
      </c>
      <c r="E928" s="9" t="s">
        <v>599</v>
      </c>
      <c r="F928" s="25" t="s">
        <v>55</v>
      </c>
      <c r="G928" s="26" t="s">
        <v>56</v>
      </c>
      <c r="H928" s="23">
        <f>H929</f>
        <v>3.8879999999999999</v>
      </c>
      <c r="I928" s="23">
        <f t="shared" ref="I928:J928" si="324">I929</f>
        <v>0</v>
      </c>
      <c r="J928" s="23">
        <f t="shared" si="324"/>
        <v>0</v>
      </c>
    </row>
    <row r="929" spans="1:12" ht="24">
      <c r="A929" s="8"/>
      <c r="B929" s="8"/>
      <c r="C929" s="8" t="s">
        <v>25</v>
      </c>
      <c r="D929" s="8" t="s">
        <v>51</v>
      </c>
      <c r="E929" s="9" t="s">
        <v>599</v>
      </c>
      <c r="F929" s="8" t="s">
        <v>57</v>
      </c>
      <c r="G929" s="7" t="s">
        <v>58</v>
      </c>
      <c r="H929" s="23">
        <v>3.8879999999999999</v>
      </c>
      <c r="I929" s="23">
        <v>0</v>
      </c>
      <c r="J929" s="23">
        <v>0</v>
      </c>
    </row>
    <row r="930" spans="1:12" ht="24">
      <c r="A930" s="8"/>
      <c r="B930" s="8"/>
      <c r="C930" s="8" t="s">
        <v>25</v>
      </c>
      <c r="D930" s="8" t="s">
        <v>51</v>
      </c>
      <c r="E930" s="9" t="s">
        <v>599</v>
      </c>
      <c r="F930" s="25" t="s">
        <v>98</v>
      </c>
      <c r="G930" s="26" t="s">
        <v>84</v>
      </c>
      <c r="H930" s="23">
        <f>H931</f>
        <v>1.655</v>
      </c>
      <c r="I930" s="23">
        <f t="shared" ref="I930:J930" si="325">I931</f>
        <v>0</v>
      </c>
      <c r="J930" s="23">
        <f t="shared" si="325"/>
        <v>0</v>
      </c>
    </row>
    <row r="931" spans="1:12">
      <c r="A931" s="8"/>
      <c r="B931" s="8"/>
      <c r="C931" s="8" t="s">
        <v>25</v>
      </c>
      <c r="D931" s="8" t="s">
        <v>51</v>
      </c>
      <c r="E931" s="9" t="s">
        <v>599</v>
      </c>
      <c r="F931" s="8">
        <v>853</v>
      </c>
      <c r="G931" s="7" t="s">
        <v>104</v>
      </c>
      <c r="H931" s="23">
        <v>1.655</v>
      </c>
      <c r="I931" s="23">
        <v>0</v>
      </c>
      <c r="J931" s="23">
        <v>0</v>
      </c>
    </row>
    <row r="932" spans="1:12" ht="84">
      <c r="A932" s="8"/>
      <c r="B932" s="8"/>
      <c r="C932" s="8" t="s">
        <v>25</v>
      </c>
      <c r="D932" s="8" t="s">
        <v>51</v>
      </c>
      <c r="E932" s="9" t="s">
        <v>601</v>
      </c>
      <c r="F932" s="27"/>
      <c r="G932" s="52" t="s">
        <v>602</v>
      </c>
      <c r="H932" s="23">
        <f>H933</f>
        <v>4576.7049999999999</v>
      </c>
      <c r="I932" s="23">
        <f>I933</f>
        <v>4304.576</v>
      </c>
      <c r="J932" s="23">
        <f>J933</f>
        <v>4304.576</v>
      </c>
    </row>
    <row r="933" spans="1:12" ht="120">
      <c r="A933" s="8"/>
      <c r="B933" s="8"/>
      <c r="C933" s="8" t="s">
        <v>25</v>
      </c>
      <c r="D933" s="8" t="s">
        <v>51</v>
      </c>
      <c r="E933" s="9" t="s">
        <v>601</v>
      </c>
      <c r="F933" s="25" t="s">
        <v>38</v>
      </c>
      <c r="G933" s="26" t="s">
        <v>39</v>
      </c>
      <c r="H933" s="23">
        <f>H934+H935+H936</f>
        <v>4576.7049999999999</v>
      </c>
      <c r="I933" s="23">
        <f>I934+I935+I936</f>
        <v>4304.576</v>
      </c>
      <c r="J933" s="23">
        <f>J934+J935+J936</f>
        <v>4304.576</v>
      </c>
    </row>
    <row r="934" spans="1:12" ht="36">
      <c r="A934" s="8"/>
      <c r="B934" s="8"/>
      <c r="C934" s="8" t="s">
        <v>25</v>
      </c>
      <c r="D934" s="8" t="s">
        <v>51</v>
      </c>
      <c r="E934" s="9" t="s">
        <v>601</v>
      </c>
      <c r="F934" s="27" t="s">
        <v>40</v>
      </c>
      <c r="G934" s="28" t="s">
        <v>41</v>
      </c>
      <c r="H934" s="23">
        <v>2613.9360000000001</v>
      </c>
      <c r="I934" s="23">
        <v>2506.1260000000002</v>
      </c>
      <c r="J934" s="23">
        <v>2506.1260000000002</v>
      </c>
    </row>
    <row r="935" spans="1:12" ht="60">
      <c r="A935" s="8"/>
      <c r="B935" s="8"/>
      <c r="C935" s="8" t="s">
        <v>25</v>
      </c>
      <c r="D935" s="8" t="s">
        <v>51</v>
      </c>
      <c r="E935" s="9" t="s">
        <v>601</v>
      </c>
      <c r="F935" s="27" t="s">
        <v>42</v>
      </c>
      <c r="G935" s="28" t="s">
        <v>43</v>
      </c>
      <c r="H935" s="23">
        <v>927.2</v>
      </c>
      <c r="I935" s="23">
        <v>800</v>
      </c>
      <c r="J935" s="23">
        <v>800</v>
      </c>
    </row>
    <row r="936" spans="1:12" ht="72">
      <c r="A936" s="8"/>
      <c r="B936" s="8"/>
      <c r="C936" s="8" t="s">
        <v>25</v>
      </c>
      <c r="D936" s="8" t="s">
        <v>51</v>
      </c>
      <c r="E936" s="9" t="s">
        <v>601</v>
      </c>
      <c r="F936" s="27">
        <v>129</v>
      </c>
      <c r="G936" s="28" t="s">
        <v>44</v>
      </c>
      <c r="H936" s="23">
        <v>1035.569</v>
      </c>
      <c r="I936" s="23">
        <v>998.45</v>
      </c>
      <c r="J936" s="23">
        <v>998.45</v>
      </c>
    </row>
    <row r="937" spans="1:12" ht="84">
      <c r="A937" s="8"/>
      <c r="B937" s="8"/>
      <c r="C937" s="8" t="s">
        <v>25</v>
      </c>
      <c r="D937" s="8" t="s">
        <v>51</v>
      </c>
      <c r="E937" s="9" t="s">
        <v>603</v>
      </c>
      <c r="F937" s="27"/>
      <c r="G937" s="28" t="s">
        <v>604</v>
      </c>
      <c r="H937" s="23">
        <f>H938</f>
        <v>1391.51</v>
      </c>
      <c r="I937" s="23">
        <f t="shared" ref="I937:J937" si="326">I938</f>
        <v>1391.51</v>
      </c>
      <c r="J937" s="23">
        <f t="shared" si="326"/>
        <v>1391.51</v>
      </c>
    </row>
    <row r="938" spans="1:12" ht="120">
      <c r="A938" s="8"/>
      <c r="B938" s="8"/>
      <c r="C938" s="8" t="s">
        <v>25</v>
      </c>
      <c r="D938" s="8" t="s">
        <v>51</v>
      </c>
      <c r="E938" s="9" t="s">
        <v>603</v>
      </c>
      <c r="F938" s="25" t="s">
        <v>38</v>
      </c>
      <c r="G938" s="26" t="s">
        <v>39</v>
      </c>
      <c r="H938" s="23">
        <f>H939+H940</f>
        <v>1391.51</v>
      </c>
      <c r="I938" s="23">
        <f t="shared" ref="I938:J938" si="327">I939+I940</f>
        <v>1391.51</v>
      </c>
      <c r="J938" s="23">
        <f t="shared" si="327"/>
        <v>1391.51</v>
      </c>
    </row>
    <row r="939" spans="1:12" ht="36">
      <c r="A939" s="8"/>
      <c r="B939" s="8"/>
      <c r="C939" s="8" t="s">
        <v>25</v>
      </c>
      <c r="D939" s="8" t="s">
        <v>51</v>
      </c>
      <c r="E939" s="9" t="s">
        <v>603</v>
      </c>
      <c r="F939" s="27" t="s">
        <v>40</v>
      </c>
      <c r="G939" s="28" t="s">
        <v>41</v>
      </c>
      <c r="H939" s="23">
        <v>1068.748</v>
      </c>
      <c r="I939" s="23">
        <v>1068.748</v>
      </c>
      <c r="J939" s="23">
        <v>1068.748</v>
      </c>
    </row>
    <row r="940" spans="1:12" ht="72">
      <c r="A940" s="8"/>
      <c r="B940" s="8"/>
      <c r="C940" s="8" t="s">
        <v>25</v>
      </c>
      <c r="D940" s="8" t="s">
        <v>51</v>
      </c>
      <c r="E940" s="9" t="s">
        <v>603</v>
      </c>
      <c r="F940" s="27">
        <v>129</v>
      </c>
      <c r="G940" s="28" t="s">
        <v>44</v>
      </c>
      <c r="H940" s="23">
        <v>322.762</v>
      </c>
      <c r="I940" s="23">
        <v>322.762</v>
      </c>
      <c r="J940" s="23">
        <v>322.762</v>
      </c>
    </row>
    <row r="941" spans="1:12" ht="60">
      <c r="A941" s="12">
        <v>3</v>
      </c>
      <c r="B941" s="12">
        <v>619</v>
      </c>
      <c r="C941" s="8"/>
      <c r="D941" s="8"/>
      <c r="E941" s="9"/>
      <c r="F941" s="8"/>
      <c r="G941" s="13" t="s">
        <v>605</v>
      </c>
      <c r="H941" s="14">
        <f>H942+H974</f>
        <v>24915.666000000001</v>
      </c>
      <c r="I941" s="14">
        <f>I942+I974</f>
        <v>25704.432000000001</v>
      </c>
      <c r="J941" s="14">
        <f>J942+J974</f>
        <v>69368.932000000001</v>
      </c>
      <c r="K941" s="2">
        <v>24097.531999999999</v>
      </c>
      <c r="L941" s="15">
        <f>H941-K941</f>
        <v>818.13400000000183</v>
      </c>
    </row>
    <row r="942" spans="1:12" ht="24">
      <c r="A942" s="8"/>
      <c r="B942" s="12"/>
      <c r="C942" s="12" t="s">
        <v>25</v>
      </c>
      <c r="D942" s="12" t="s">
        <v>26</v>
      </c>
      <c r="E942" s="47"/>
      <c r="F942" s="12"/>
      <c r="G942" s="13" t="s">
        <v>27</v>
      </c>
      <c r="H942" s="14">
        <f t="shared" ref="H942:J943" si="328">H943</f>
        <v>20704.13</v>
      </c>
      <c r="I942" s="14">
        <f t="shared" si="328"/>
        <v>20598.696</v>
      </c>
      <c r="J942" s="14">
        <f t="shared" si="328"/>
        <v>20598.696</v>
      </c>
    </row>
    <row r="943" spans="1:12" ht="36">
      <c r="A943" s="8"/>
      <c r="B943" s="12"/>
      <c r="C943" s="18" t="s">
        <v>25</v>
      </c>
      <c r="D943" s="18" t="s">
        <v>87</v>
      </c>
      <c r="E943" s="78"/>
      <c r="F943" s="18"/>
      <c r="G943" s="18" t="s">
        <v>88</v>
      </c>
      <c r="H943" s="79">
        <f>H944</f>
        <v>20704.13</v>
      </c>
      <c r="I943" s="79">
        <f t="shared" si="328"/>
        <v>20598.696</v>
      </c>
      <c r="J943" s="79">
        <f t="shared" si="328"/>
        <v>20598.696</v>
      </c>
    </row>
    <row r="944" spans="1:12" ht="72">
      <c r="A944" s="8"/>
      <c r="B944" s="8"/>
      <c r="C944" s="20" t="s">
        <v>25</v>
      </c>
      <c r="D944" s="20" t="s">
        <v>87</v>
      </c>
      <c r="E944" s="17" t="s">
        <v>114</v>
      </c>
      <c r="F944" s="20"/>
      <c r="G944" s="21" t="s">
        <v>115</v>
      </c>
      <c r="H944" s="22">
        <f>H945+H961</f>
        <v>20704.13</v>
      </c>
      <c r="I944" s="22">
        <f t="shared" ref="I944:J944" si="329">I945+I961</f>
        <v>20598.696</v>
      </c>
      <c r="J944" s="22">
        <f t="shared" si="329"/>
        <v>20598.696</v>
      </c>
    </row>
    <row r="945" spans="1:10" ht="72">
      <c r="A945" s="8"/>
      <c r="B945" s="8"/>
      <c r="C945" s="8" t="s">
        <v>25</v>
      </c>
      <c r="D945" s="8" t="s">
        <v>87</v>
      </c>
      <c r="E945" s="9" t="s">
        <v>116</v>
      </c>
      <c r="F945" s="8"/>
      <c r="G945" s="7" t="s">
        <v>117</v>
      </c>
      <c r="H945" s="23">
        <f>H946+H957</f>
        <v>1675.105</v>
      </c>
      <c r="I945" s="23">
        <f t="shared" ref="I945:J945" si="330">I946+I957</f>
        <v>2387.8049999999998</v>
      </c>
      <c r="J945" s="23">
        <f t="shared" si="330"/>
        <v>2387.8049999999998</v>
      </c>
    </row>
    <row r="946" spans="1:10" ht="48">
      <c r="A946" s="8"/>
      <c r="B946" s="8"/>
      <c r="C946" s="8" t="s">
        <v>25</v>
      </c>
      <c r="D946" s="8" t="s">
        <v>87</v>
      </c>
      <c r="E946" s="9" t="s">
        <v>118</v>
      </c>
      <c r="F946" s="8"/>
      <c r="G946" s="7" t="s">
        <v>119</v>
      </c>
      <c r="H946" s="23">
        <f>H947+H953+H950</f>
        <v>846.6049999999999</v>
      </c>
      <c r="I946" s="23">
        <f t="shared" ref="I946:J946" si="331">I947+I953+I950</f>
        <v>2059.3049999999998</v>
      </c>
      <c r="J946" s="23">
        <f t="shared" si="331"/>
        <v>2059.3049999999998</v>
      </c>
    </row>
    <row r="947" spans="1:10" ht="48">
      <c r="A947" s="8"/>
      <c r="B947" s="8"/>
      <c r="C947" s="8" t="s">
        <v>25</v>
      </c>
      <c r="D947" s="8" t="s">
        <v>87</v>
      </c>
      <c r="E947" s="9" t="s">
        <v>120</v>
      </c>
      <c r="F947" s="8"/>
      <c r="G947" s="7" t="s">
        <v>121</v>
      </c>
      <c r="H947" s="23">
        <f t="shared" ref="H947:J948" si="332">H948</f>
        <v>281.5</v>
      </c>
      <c r="I947" s="23">
        <f t="shared" si="332"/>
        <v>269.5</v>
      </c>
      <c r="J947" s="23">
        <f t="shared" si="332"/>
        <v>269.5</v>
      </c>
    </row>
    <row r="948" spans="1:10" ht="48">
      <c r="A948" s="8"/>
      <c r="B948" s="8"/>
      <c r="C948" s="8" t="s">
        <v>25</v>
      </c>
      <c r="D948" s="8" t="s">
        <v>87</v>
      </c>
      <c r="E948" s="9" t="s">
        <v>120</v>
      </c>
      <c r="F948" s="25" t="s">
        <v>55</v>
      </c>
      <c r="G948" s="26" t="s">
        <v>56</v>
      </c>
      <c r="H948" s="23">
        <f t="shared" si="332"/>
        <v>281.5</v>
      </c>
      <c r="I948" s="23">
        <f t="shared" si="332"/>
        <v>269.5</v>
      </c>
      <c r="J948" s="23">
        <f t="shared" si="332"/>
        <v>269.5</v>
      </c>
    </row>
    <row r="949" spans="1:10" ht="24">
      <c r="A949" s="8"/>
      <c r="B949" s="8"/>
      <c r="C949" s="8" t="s">
        <v>25</v>
      </c>
      <c r="D949" s="8" t="s">
        <v>87</v>
      </c>
      <c r="E949" s="9" t="s">
        <v>120</v>
      </c>
      <c r="F949" s="8" t="s">
        <v>57</v>
      </c>
      <c r="G949" s="7" t="s">
        <v>58</v>
      </c>
      <c r="H949" s="23">
        <v>281.5</v>
      </c>
      <c r="I949" s="23">
        <v>269.5</v>
      </c>
      <c r="J949" s="23">
        <v>269.5</v>
      </c>
    </row>
    <row r="950" spans="1:10" ht="72">
      <c r="A950" s="8"/>
      <c r="B950" s="8"/>
      <c r="C950" s="8" t="s">
        <v>25</v>
      </c>
      <c r="D950" s="8" t="s">
        <v>87</v>
      </c>
      <c r="E950" s="9" t="s">
        <v>606</v>
      </c>
      <c r="F950" s="8"/>
      <c r="G950" s="7" t="s">
        <v>607</v>
      </c>
      <c r="H950" s="23">
        <f>H951</f>
        <v>78.8</v>
      </c>
      <c r="I950" s="23">
        <f t="shared" ref="I950:J951" si="333">I951</f>
        <v>78.8</v>
      </c>
      <c r="J950" s="23">
        <f t="shared" si="333"/>
        <v>78.8</v>
      </c>
    </row>
    <row r="951" spans="1:10" ht="48">
      <c r="A951" s="8"/>
      <c r="B951" s="8"/>
      <c r="C951" s="8" t="s">
        <v>25</v>
      </c>
      <c r="D951" s="8" t="s">
        <v>87</v>
      </c>
      <c r="E951" s="9" t="s">
        <v>606</v>
      </c>
      <c r="F951" s="25" t="s">
        <v>55</v>
      </c>
      <c r="G951" s="26" t="s">
        <v>56</v>
      </c>
      <c r="H951" s="23">
        <f>H952</f>
        <v>78.8</v>
      </c>
      <c r="I951" s="23">
        <f t="shared" si="333"/>
        <v>78.8</v>
      </c>
      <c r="J951" s="23">
        <f t="shared" si="333"/>
        <v>78.8</v>
      </c>
    </row>
    <row r="952" spans="1:10" ht="24">
      <c r="A952" s="8"/>
      <c r="B952" s="8"/>
      <c r="C952" s="8" t="s">
        <v>25</v>
      </c>
      <c r="D952" s="8" t="s">
        <v>87</v>
      </c>
      <c r="E952" s="9" t="s">
        <v>606</v>
      </c>
      <c r="F952" s="8" t="s">
        <v>57</v>
      </c>
      <c r="G952" s="7" t="s">
        <v>58</v>
      </c>
      <c r="H952" s="23">
        <v>78.8</v>
      </c>
      <c r="I952" s="23">
        <v>78.8</v>
      </c>
      <c r="J952" s="23">
        <v>78.8</v>
      </c>
    </row>
    <row r="953" spans="1:10" ht="24">
      <c r="A953" s="8"/>
      <c r="B953" s="8"/>
      <c r="C953" s="8" t="s">
        <v>25</v>
      </c>
      <c r="D953" s="8" t="s">
        <v>87</v>
      </c>
      <c r="E953" s="9" t="s">
        <v>122</v>
      </c>
      <c r="F953" s="8"/>
      <c r="G953" s="7" t="s">
        <v>123</v>
      </c>
      <c r="H953" s="23">
        <f>H954</f>
        <v>486.30499999999995</v>
      </c>
      <c r="I953" s="23">
        <f t="shared" ref="I953:J953" si="334">I954</f>
        <v>1711.0049999999999</v>
      </c>
      <c r="J953" s="23">
        <f t="shared" si="334"/>
        <v>1711.0049999999999</v>
      </c>
    </row>
    <row r="954" spans="1:10" ht="48">
      <c r="A954" s="8"/>
      <c r="B954" s="8"/>
      <c r="C954" s="8" t="s">
        <v>25</v>
      </c>
      <c r="D954" s="8" t="s">
        <v>87</v>
      </c>
      <c r="E954" s="9" t="s">
        <v>122</v>
      </c>
      <c r="F954" s="25" t="s">
        <v>55</v>
      </c>
      <c r="G954" s="26" t="s">
        <v>56</v>
      </c>
      <c r="H954" s="23">
        <f>H956+H955</f>
        <v>486.30499999999995</v>
      </c>
      <c r="I954" s="23">
        <f t="shared" ref="I954:J954" si="335">I956+I955</f>
        <v>1711.0049999999999</v>
      </c>
      <c r="J954" s="23">
        <f t="shared" si="335"/>
        <v>1711.0049999999999</v>
      </c>
    </row>
    <row r="955" spans="1:10" ht="24">
      <c r="A955" s="8"/>
      <c r="B955" s="8"/>
      <c r="C955" s="8" t="s">
        <v>25</v>
      </c>
      <c r="D955" s="8" t="s">
        <v>87</v>
      </c>
      <c r="E955" s="9" t="s">
        <v>122</v>
      </c>
      <c r="F955" s="8" t="s">
        <v>57</v>
      </c>
      <c r="G955" s="7" t="s">
        <v>58</v>
      </c>
      <c r="H955" s="23">
        <v>157.62899999999999</v>
      </c>
      <c r="I955" s="23">
        <v>157.62899999999999</v>
      </c>
      <c r="J955" s="23">
        <v>157.62899999999999</v>
      </c>
    </row>
    <row r="956" spans="1:10" ht="24">
      <c r="A956" s="8"/>
      <c r="B956" s="8"/>
      <c r="C956" s="8" t="s">
        <v>25</v>
      </c>
      <c r="D956" s="8" t="s">
        <v>87</v>
      </c>
      <c r="E956" s="9" t="s">
        <v>122</v>
      </c>
      <c r="F956" s="8">
        <v>247</v>
      </c>
      <c r="G956" s="7" t="s">
        <v>97</v>
      </c>
      <c r="H956" s="23">
        <v>328.67599999999999</v>
      </c>
      <c r="I956" s="23">
        <v>1553.376</v>
      </c>
      <c r="J956" s="23">
        <v>1553.376</v>
      </c>
    </row>
    <row r="957" spans="1:10" ht="48">
      <c r="A957" s="8"/>
      <c r="B957" s="8"/>
      <c r="C957" s="8" t="s">
        <v>25</v>
      </c>
      <c r="D957" s="8" t="s">
        <v>87</v>
      </c>
      <c r="E957" s="9" t="s">
        <v>608</v>
      </c>
      <c r="F957" s="8"/>
      <c r="G957" s="7" t="s">
        <v>609</v>
      </c>
      <c r="H957" s="23">
        <f>H958</f>
        <v>828.5</v>
      </c>
      <c r="I957" s="23">
        <f t="shared" ref="I957:J959" si="336">I958</f>
        <v>328.5</v>
      </c>
      <c r="J957" s="23">
        <f t="shared" si="336"/>
        <v>328.5</v>
      </c>
    </row>
    <row r="958" spans="1:10" ht="36">
      <c r="A958" s="8"/>
      <c r="B958" s="8"/>
      <c r="C958" s="8" t="s">
        <v>25</v>
      </c>
      <c r="D958" s="8" t="s">
        <v>87</v>
      </c>
      <c r="E958" s="9" t="s">
        <v>610</v>
      </c>
      <c r="F958" s="8"/>
      <c r="G958" s="7" t="s">
        <v>611</v>
      </c>
      <c r="H958" s="23">
        <f>H959</f>
        <v>828.5</v>
      </c>
      <c r="I958" s="23">
        <f t="shared" si="336"/>
        <v>328.5</v>
      </c>
      <c r="J958" s="23">
        <f t="shared" si="336"/>
        <v>328.5</v>
      </c>
    </row>
    <row r="959" spans="1:10" ht="48">
      <c r="A959" s="8"/>
      <c r="B959" s="8"/>
      <c r="C959" s="8" t="s">
        <v>25</v>
      </c>
      <c r="D959" s="8" t="s">
        <v>87</v>
      </c>
      <c r="E959" s="9" t="s">
        <v>610</v>
      </c>
      <c r="F959" s="25" t="s">
        <v>55</v>
      </c>
      <c r="G959" s="26" t="s">
        <v>56</v>
      </c>
      <c r="H959" s="23">
        <f>H960</f>
        <v>828.5</v>
      </c>
      <c r="I959" s="23">
        <f t="shared" si="336"/>
        <v>328.5</v>
      </c>
      <c r="J959" s="23">
        <f t="shared" si="336"/>
        <v>328.5</v>
      </c>
    </row>
    <row r="960" spans="1:10" ht="24">
      <c r="A960" s="8"/>
      <c r="B960" s="8"/>
      <c r="C960" s="8" t="s">
        <v>25</v>
      </c>
      <c r="D960" s="8" t="s">
        <v>87</v>
      </c>
      <c r="E960" s="9" t="s">
        <v>610</v>
      </c>
      <c r="F960" s="8" t="s">
        <v>57</v>
      </c>
      <c r="G960" s="7" t="s">
        <v>58</v>
      </c>
      <c r="H960" s="23">
        <v>828.5</v>
      </c>
      <c r="I960" s="23">
        <v>328.5</v>
      </c>
      <c r="J960" s="23">
        <v>328.5</v>
      </c>
    </row>
    <row r="961" spans="1:12" ht="24">
      <c r="A961" s="8"/>
      <c r="B961" s="8"/>
      <c r="C961" s="8" t="s">
        <v>25</v>
      </c>
      <c r="D961" s="8" t="s">
        <v>87</v>
      </c>
      <c r="E961" s="9" t="s">
        <v>612</v>
      </c>
      <c r="F961" s="8"/>
      <c r="G961" s="7" t="s">
        <v>33</v>
      </c>
      <c r="H961" s="23">
        <f>H962</f>
        <v>19029.025000000001</v>
      </c>
      <c r="I961" s="23">
        <f>I962</f>
        <v>18210.891</v>
      </c>
      <c r="J961" s="23">
        <f>J962</f>
        <v>18210.891</v>
      </c>
      <c r="K961" s="2">
        <v>18210.891</v>
      </c>
      <c r="L961" s="15">
        <f>K961-H961</f>
        <v>-818.13400000000183</v>
      </c>
    </row>
    <row r="962" spans="1:12" ht="72">
      <c r="A962" s="8"/>
      <c r="B962" s="8"/>
      <c r="C962" s="8" t="s">
        <v>25</v>
      </c>
      <c r="D962" s="8" t="s">
        <v>87</v>
      </c>
      <c r="E962" s="9" t="s">
        <v>613</v>
      </c>
      <c r="F962" s="8"/>
      <c r="G962" s="7" t="s">
        <v>614</v>
      </c>
      <c r="H962" s="23">
        <f>H963+H970</f>
        <v>19029.025000000001</v>
      </c>
      <c r="I962" s="23">
        <f t="shared" ref="I962:J962" si="337">I963+I970</f>
        <v>18210.891</v>
      </c>
      <c r="J962" s="23">
        <f t="shared" si="337"/>
        <v>18210.891</v>
      </c>
    </row>
    <row r="963" spans="1:12" ht="72">
      <c r="A963" s="8"/>
      <c r="B963" s="8"/>
      <c r="C963" s="8" t="s">
        <v>25</v>
      </c>
      <c r="D963" s="8" t="s">
        <v>87</v>
      </c>
      <c r="E963" s="9" t="s">
        <v>615</v>
      </c>
      <c r="F963" s="8"/>
      <c r="G963" s="7" t="s">
        <v>129</v>
      </c>
      <c r="H963" s="23">
        <f>H964+H968</f>
        <v>10211.217000000001</v>
      </c>
      <c r="I963" s="23">
        <f>I964+I968</f>
        <v>10543.231</v>
      </c>
      <c r="J963" s="23">
        <f>J964+J968</f>
        <v>10543.231</v>
      </c>
    </row>
    <row r="964" spans="1:12" ht="120">
      <c r="A964" s="8"/>
      <c r="B964" s="8"/>
      <c r="C964" s="8" t="s">
        <v>25</v>
      </c>
      <c r="D964" s="8" t="s">
        <v>87</v>
      </c>
      <c r="E964" s="9" t="s">
        <v>615</v>
      </c>
      <c r="F964" s="25" t="s">
        <v>38</v>
      </c>
      <c r="G964" s="26" t="s">
        <v>39</v>
      </c>
      <c r="H964" s="23">
        <f>H965+H967+H966</f>
        <v>9855.357</v>
      </c>
      <c r="I964" s="23">
        <f>I965+I967+I966</f>
        <v>10187.370999999999</v>
      </c>
      <c r="J964" s="23">
        <f>J965+J967+J966</f>
        <v>10187.370999999999</v>
      </c>
    </row>
    <row r="965" spans="1:12" ht="36">
      <c r="A965" s="8"/>
      <c r="B965" s="8"/>
      <c r="C965" s="8" t="s">
        <v>25</v>
      </c>
      <c r="D965" s="8" t="s">
        <v>87</v>
      </c>
      <c r="E965" s="9" t="s">
        <v>615</v>
      </c>
      <c r="F965" s="27" t="s">
        <v>40</v>
      </c>
      <c r="G965" s="28" t="s">
        <v>41</v>
      </c>
      <c r="H965" s="23">
        <v>6199.3990000000003</v>
      </c>
      <c r="I965" s="23">
        <v>5724.402</v>
      </c>
      <c r="J965" s="23">
        <v>5724.402</v>
      </c>
    </row>
    <row r="966" spans="1:12" ht="60">
      <c r="A966" s="8"/>
      <c r="B966" s="8"/>
      <c r="C966" s="8" t="s">
        <v>25</v>
      </c>
      <c r="D966" s="8" t="s">
        <v>87</v>
      </c>
      <c r="E966" s="9" t="s">
        <v>615</v>
      </c>
      <c r="F966" s="27" t="s">
        <v>42</v>
      </c>
      <c r="G966" s="28" t="s">
        <v>43</v>
      </c>
      <c r="H966" s="23">
        <v>1370</v>
      </c>
      <c r="I966" s="23">
        <v>2100</v>
      </c>
      <c r="J966" s="23">
        <v>2100</v>
      </c>
    </row>
    <row r="967" spans="1:12" ht="72">
      <c r="A967" s="8"/>
      <c r="B967" s="8"/>
      <c r="C967" s="8" t="s">
        <v>25</v>
      </c>
      <c r="D967" s="8" t="s">
        <v>87</v>
      </c>
      <c r="E967" s="9" t="s">
        <v>615</v>
      </c>
      <c r="F967" s="27">
        <v>129</v>
      </c>
      <c r="G967" s="28" t="s">
        <v>44</v>
      </c>
      <c r="H967" s="23">
        <v>2285.9580000000001</v>
      </c>
      <c r="I967" s="23">
        <v>2362.9690000000001</v>
      </c>
      <c r="J967" s="23">
        <v>2362.9690000000001</v>
      </c>
    </row>
    <row r="968" spans="1:12" ht="48">
      <c r="A968" s="8"/>
      <c r="B968" s="8"/>
      <c r="C968" s="8" t="s">
        <v>25</v>
      </c>
      <c r="D968" s="8" t="s">
        <v>87</v>
      </c>
      <c r="E968" s="9" t="s">
        <v>615</v>
      </c>
      <c r="F968" s="25" t="s">
        <v>55</v>
      </c>
      <c r="G968" s="26" t="s">
        <v>56</v>
      </c>
      <c r="H968" s="23">
        <f>H969</f>
        <v>355.86</v>
      </c>
      <c r="I968" s="23">
        <f t="shared" ref="I968:J968" si="338">I969</f>
        <v>355.86</v>
      </c>
      <c r="J968" s="23">
        <f t="shared" si="338"/>
        <v>355.86</v>
      </c>
    </row>
    <row r="969" spans="1:12" ht="24">
      <c r="A969" s="8"/>
      <c r="B969" s="8"/>
      <c r="C969" s="8" t="s">
        <v>25</v>
      </c>
      <c r="D969" s="8" t="s">
        <v>87</v>
      </c>
      <c r="E969" s="9" t="s">
        <v>615</v>
      </c>
      <c r="F969" s="8" t="s">
        <v>57</v>
      </c>
      <c r="G969" s="7" t="s">
        <v>58</v>
      </c>
      <c r="H969" s="23">
        <v>355.86</v>
      </c>
      <c r="I969" s="23">
        <v>355.86</v>
      </c>
      <c r="J969" s="23">
        <v>355.86</v>
      </c>
    </row>
    <row r="970" spans="1:12" ht="72">
      <c r="A970" s="8"/>
      <c r="B970" s="8"/>
      <c r="C970" s="8" t="s">
        <v>25</v>
      </c>
      <c r="D970" s="8" t="s">
        <v>87</v>
      </c>
      <c r="E970" s="9" t="s">
        <v>616</v>
      </c>
      <c r="F970" s="27"/>
      <c r="G970" s="28" t="s">
        <v>66</v>
      </c>
      <c r="H970" s="23">
        <f>H971</f>
        <v>8817.8080000000009</v>
      </c>
      <c r="I970" s="23">
        <f t="shared" ref="I970:J970" si="339">I971</f>
        <v>7667.66</v>
      </c>
      <c r="J970" s="23">
        <f t="shared" si="339"/>
        <v>7667.66</v>
      </c>
    </row>
    <row r="971" spans="1:12" ht="120">
      <c r="A971" s="8"/>
      <c r="B971" s="8"/>
      <c r="C971" s="8" t="s">
        <v>25</v>
      </c>
      <c r="D971" s="8" t="s">
        <v>87</v>
      </c>
      <c r="E971" s="9" t="s">
        <v>616</v>
      </c>
      <c r="F971" s="25" t="s">
        <v>38</v>
      </c>
      <c r="G971" s="26" t="s">
        <v>39</v>
      </c>
      <c r="H971" s="23">
        <f>H972+H973</f>
        <v>8817.8080000000009</v>
      </c>
      <c r="I971" s="23">
        <f t="shared" ref="I971:J971" si="340">I972+I973</f>
        <v>7667.66</v>
      </c>
      <c r="J971" s="23">
        <f t="shared" si="340"/>
        <v>7667.66</v>
      </c>
    </row>
    <row r="972" spans="1:12" ht="36">
      <c r="A972" s="8"/>
      <c r="B972" s="8"/>
      <c r="C972" s="8" t="s">
        <v>25</v>
      </c>
      <c r="D972" s="8" t="s">
        <v>87</v>
      </c>
      <c r="E972" s="9" t="s">
        <v>616</v>
      </c>
      <c r="F972" s="27" t="s">
        <v>40</v>
      </c>
      <c r="G972" s="28" t="s">
        <v>41</v>
      </c>
      <c r="H972" s="23">
        <v>6772.51</v>
      </c>
      <c r="I972" s="23">
        <v>5889.14</v>
      </c>
      <c r="J972" s="23">
        <v>5889.14</v>
      </c>
    </row>
    <row r="973" spans="1:12" ht="72">
      <c r="A973" s="8"/>
      <c r="B973" s="8"/>
      <c r="C973" s="8" t="s">
        <v>25</v>
      </c>
      <c r="D973" s="8" t="s">
        <v>87</v>
      </c>
      <c r="E973" s="9" t="s">
        <v>616</v>
      </c>
      <c r="F973" s="27">
        <v>129</v>
      </c>
      <c r="G973" s="28" t="s">
        <v>44</v>
      </c>
      <c r="H973" s="23">
        <v>2045.298</v>
      </c>
      <c r="I973" s="23">
        <v>1778.52</v>
      </c>
      <c r="J973" s="23">
        <v>1778.52</v>
      </c>
    </row>
    <row r="974" spans="1:12">
      <c r="A974" s="8"/>
      <c r="B974" s="8"/>
      <c r="C974" s="12" t="s">
        <v>61</v>
      </c>
      <c r="D974" s="12" t="s">
        <v>26</v>
      </c>
      <c r="E974" s="47"/>
      <c r="F974" s="8"/>
      <c r="G974" s="13" t="s">
        <v>168</v>
      </c>
      <c r="H974" s="81">
        <f>H975+H982</f>
        <v>4211.5360000000001</v>
      </c>
      <c r="I974" s="81">
        <f t="shared" ref="I974:J974" si="341">I975+I982</f>
        <v>5105.7359999999999</v>
      </c>
      <c r="J974" s="81">
        <f t="shared" si="341"/>
        <v>48770.236000000004</v>
      </c>
    </row>
    <row r="975" spans="1:12" ht="24">
      <c r="A975" s="8"/>
      <c r="B975" s="8"/>
      <c r="C975" s="12" t="s">
        <v>61</v>
      </c>
      <c r="D975" s="16" t="s">
        <v>69</v>
      </c>
      <c r="E975" s="16"/>
      <c r="F975" s="20"/>
      <c r="G975" s="18" t="s">
        <v>617</v>
      </c>
      <c r="H975" s="82">
        <f t="shared" ref="H975:J980" si="342">H976</f>
        <v>1500</v>
      </c>
      <c r="I975" s="82">
        <f t="shared" si="342"/>
        <v>2000</v>
      </c>
      <c r="J975" s="82">
        <f t="shared" si="342"/>
        <v>2000</v>
      </c>
    </row>
    <row r="976" spans="1:12" ht="72">
      <c r="A976" s="8"/>
      <c r="B976" s="8"/>
      <c r="C976" s="20" t="s">
        <v>61</v>
      </c>
      <c r="D976" s="17" t="s">
        <v>69</v>
      </c>
      <c r="E976" s="17" t="s">
        <v>114</v>
      </c>
      <c r="F976" s="20"/>
      <c r="G976" s="21" t="s">
        <v>115</v>
      </c>
      <c r="H976" s="83">
        <f t="shared" si="342"/>
        <v>1500</v>
      </c>
      <c r="I976" s="83">
        <f t="shared" si="342"/>
        <v>2000</v>
      </c>
      <c r="J976" s="83">
        <f t="shared" si="342"/>
        <v>2000</v>
      </c>
    </row>
    <row r="977" spans="1:10" ht="60">
      <c r="A977" s="8"/>
      <c r="B977" s="8"/>
      <c r="C977" s="8" t="s">
        <v>61</v>
      </c>
      <c r="D977" s="9" t="s">
        <v>69</v>
      </c>
      <c r="E977" s="9" t="s">
        <v>263</v>
      </c>
      <c r="F977" s="8"/>
      <c r="G977" s="7" t="s">
        <v>264</v>
      </c>
      <c r="H977" s="84">
        <f t="shared" si="342"/>
        <v>1500</v>
      </c>
      <c r="I977" s="84">
        <f t="shared" si="342"/>
        <v>2000</v>
      </c>
      <c r="J977" s="84">
        <f t="shared" si="342"/>
        <v>2000</v>
      </c>
    </row>
    <row r="978" spans="1:10" ht="60">
      <c r="A978" s="8"/>
      <c r="B978" s="8"/>
      <c r="C978" s="8" t="s">
        <v>61</v>
      </c>
      <c r="D978" s="9" t="s">
        <v>69</v>
      </c>
      <c r="E978" s="9" t="s">
        <v>618</v>
      </c>
      <c r="F978" s="8"/>
      <c r="G978" s="7" t="s">
        <v>619</v>
      </c>
      <c r="H978" s="84">
        <f t="shared" si="342"/>
        <v>1500</v>
      </c>
      <c r="I978" s="84">
        <f>I979</f>
        <v>2000</v>
      </c>
      <c r="J978" s="84">
        <f>J979</f>
        <v>2000</v>
      </c>
    </row>
    <row r="979" spans="1:10" ht="72">
      <c r="A979" s="8"/>
      <c r="B979" s="8"/>
      <c r="C979" s="8" t="s">
        <v>61</v>
      </c>
      <c r="D979" s="9" t="s">
        <v>69</v>
      </c>
      <c r="E979" s="9" t="s">
        <v>620</v>
      </c>
      <c r="F979" s="8"/>
      <c r="G979" s="7" t="s">
        <v>621</v>
      </c>
      <c r="H979" s="84">
        <f t="shared" si="342"/>
        <v>1500</v>
      </c>
      <c r="I979" s="84">
        <f t="shared" si="342"/>
        <v>2000</v>
      </c>
      <c r="J979" s="84">
        <f t="shared" si="342"/>
        <v>2000</v>
      </c>
    </row>
    <row r="980" spans="1:10" ht="48">
      <c r="A980" s="8"/>
      <c r="B980" s="8"/>
      <c r="C980" s="8" t="s">
        <v>61</v>
      </c>
      <c r="D980" s="9" t="s">
        <v>69</v>
      </c>
      <c r="E980" s="9" t="s">
        <v>620</v>
      </c>
      <c r="F980" s="25" t="s">
        <v>55</v>
      </c>
      <c r="G980" s="26" t="s">
        <v>56</v>
      </c>
      <c r="H980" s="84">
        <f t="shared" si="342"/>
        <v>1500</v>
      </c>
      <c r="I980" s="84">
        <f t="shared" si="342"/>
        <v>2000</v>
      </c>
      <c r="J980" s="84">
        <f t="shared" si="342"/>
        <v>2000</v>
      </c>
    </row>
    <row r="981" spans="1:10" ht="24">
      <c r="A981" s="8"/>
      <c r="B981" s="8"/>
      <c r="C981" s="8" t="s">
        <v>61</v>
      </c>
      <c r="D981" s="9" t="s">
        <v>69</v>
      </c>
      <c r="E981" s="9" t="s">
        <v>620</v>
      </c>
      <c r="F981" s="8" t="s">
        <v>57</v>
      </c>
      <c r="G981" s="7" t="s">
        <v>58</v>
      </c>
      <c r="H981" s="84">
        <v>1500</v>
      </c>
      <c r="I981" s="84">
        <v>2000</v>
      </c>
      <c r="J981" s="84">
        <v>2000</v>
      </c>
    </row>
    <row r="982" spans="1:10" ht="24">
      <c r="A982" s="8"/>
      <c r="B982" s="8"/>
      <c r="C982" s="29" t="s">
        <v>61</v>
      </c>
      <c r="D982" s="29" t="s">
        <v>5</v>
      </c>
      <c r="E982" s="16"/>
      <c r="F982" s="29"/>
      <c r="G982" s="18" t="s">
        <v>234</v>
      </c>
      <c r="H982" s="19">
        <f>H983</f>
        <v>2711.5360000000001</v>
      </c>
      <c r="I982" s="19">
        <f t="shared" ref="I982:J983" si="343">I983</f>
        <v>3105.7359999999999</v>
      </c>
      <c r="J982" s="19">
        <f t="shared" si="343"/>
        <v>46770.236000000004</v>
      </c>
    </row>
    <row r="983" spans="1:10" ht="72">
      <c r="A983" s="8"/>
      <c r="B983" s="8"/>
      <c r="C983" s="20" t="s">
        <v>61</v>
      </c>
      <c r="D983" s="20" t="s">
        <v>5</v>
      </c>
      <c r="E983" s="17" t="s">
        <v>114</v>
      </c>
      <c r="F983" s="20"/>
      <c r="G983" s="21" t="s">
        <v>115</v>
      </c>
      <c r="H983" s="22">
        <f>H984</f>
        <v>2711.5360000000001</v>
      </c>
      <c r="I983" s="22">
        <f t="shared" si="343"/>
        <v>3105.7359999999999</v>
      </c>
      <c r="J983" s="22">
        <f t="shared" si="343"/>
        <v>46770.236000000004</v>
      </c>
    </row>
    <row r="984" spans="1:10" ht="60">
      <c r="A984" s="8"/>
      <c r="B984" s="8"/>
      <c r="C984" s="8" t="s">
        <v>61</v>
      </c>
      <c r="D984" s="8" t="s">
        <v>5</v>
      </c>
      <c r="E984" s="9" t="s">
        <v>263</v>
      </c>
      <c r="F984" s="8"/>
      <c r="G984" s="7" t="s">
        <v>264</v>
      </c>
      <c r="H984" s="23">
        <f>H985+H995</f>
        <v>2711.5360000000001</v>
      </c>
      <c r="I984" s="23">
        <f t="shared" ref="I984:J984" si="344">I985+I995</f>
        <v>3105.7359999999999</v>
      </c>
      <c r="J984" s="23">
        <f t="shared" si="344"/>
        <v>46770.236000000004</v>
      </c>
    </row>
    <row r="985" spans="1:10" ht="72">
      <c r="A985" s="8"/>
      <c r="B985" s="8"/>
      <c r="C985" s="8" t="s">
        <v>61</v>
      </c>
      <c r="D985" s="8" t="s">
        <v>5</v>
      </c>
      <c r="E985" s="9" t="s">
        <v>265</v>
      </c>
      <c r="F985" s="8"/>
      <c r="G985" s="7" t="s">
        <v>266</v>
      </c>
      <c r="H985" s="23">
        <f>H986+H989+H992</f>
        <v>1846.336</v>
      </c>
      <c r="I985" s="23">
        <f t="shared" ref="I985:J985" si="345">I986+I989+I992</f>
        <v>2345.5360000000001</v>
      </c>
      <c r="J985" s="23">
        <f t="shared" si="345"/>
        <v>1904.4359999999999</v>
      </c>
    </row>
    <row r="986" spans="1:10" ht="48">
      <c r="A986" s="8"/>
      <c r="B986" s="8"/>
      <c r="C986" s="8" t="s">
        <v>61</v>
      </c>
      <c r="D986" s="8" t="s">
        <v>5</v>
      </c>
      <c r="E986" s="9" t="s">
        <v>622</v>
      </c>
      <c r="F986" s="8"/>
      <c r="G986" s="7" t="s">
        <v>623</v>
      </c>
      <c r="H986" s="23">
        <f>H987</f>
        <v>700</v>
      </c>
      <c r="I986" s="23">
        <f t="shared" ref="I986:J987" si="346">I987</f>
        <v>700</v>
      </c>
      <c r="J986" s="23">
        <f t="shared" si="346"/>
        <v>700</v>
      </c>
    </row>
    <row r="987" spans="1:10" ht="48">
      <c r="A987" s="8"/>
      <c r="B987" s="8"/>
      <c r="C987" s="8" t="s">
        <v>61</v>
      </c>
      <c r="D987" s="8" t="s">
        <v>5</v>
      </c>
      <c r="E987" s="9" t="s">
        <v>622</v>
      </c>
      <c r="F987" s="25" t="s">
        <v>55</v>
      </c>
      <c r="G987" s="26" t="s">
        <v>56</v>
      </c>
      <c r="H987" s="23">
        <f>H988</f>
        <v>700</v>
      </c>
      <c r="I987" s="23">
        <f t="shared" si="346"/>
        <v>700</v>
      </c>
      <c r="J987" s="23">
        <f t="shared" si="346"/>
        <v>700</v>
      </c>
    </row>
    <row r="988" spans="1:10" ht="24">
      <c r="A988" s="8"/>
      <c r="B988" s="8"/>
      <c r="C988" s="8" t="s">
        <v>61</v>
      </c>
      <c r="D988" s="8" t="s">
        <v>5</v>
      </c>
      <c r="E988" s="9" t="s">
        <v>622</v>
      </c>
      <c r="F988" s="8" t="s">
        <v>57</v>
      </c>
      <c r="G988" s="7" t="s">
        <v>58</v>
      </c>
      <c r="H988" s="23">
        <v>700</v>
      </c>
      <c r="I988" s="23">
        <v>700</v>
      </c>
      <c r="J988" s="23">
        <v>700</v>
      </c>
    </row>
    <row r="989" spans="1:10" ht="36">
      <c r="A989" s="8"/>
      <c r="B989" s="8"/>
      <c r="C989" s="8" t="s">
        <v>61</v>
      </c>
      <c r="D989" s="8" t="s">
        <v>5</v>
      </c>
      <c r="E989" s="9" t="s">
        <v>624</v>
      </c>
      <c r="F989" s="8"/>
      <c r="G989" s="7" t="s">
        <v>625</v>
      </c>
      <c r="H989" s="23">
        <f>H990</f>
        <v>1066.336</v>
      </c>
      <c r="I989" s="23">
        <f t="shared" ref="I989:J990" si="347">I990</f>
        <v>1645.5360000000001</v>
      </c>
      <c r="J989" s="23">
        <f t="shared" si="347"/>
        <v>1204.4359999999999</v>
      </c>
    </row>
    <row r="990" spans="1:10" ht="48">
      <c r="A990" s="8"/>
      <c r="B990" s="8"/>
      <c r="C990" s="8" t="s">
        <v>61</v>
      </c>
      <c r="D990" s="8" t="s">
        <v>5</v>
      </c>
      <c r="E990" s="9" t="s">
        <v>624</v>
      </c>
      <c r="F990" s="25" t="s">
        <v>55</v>
      </c>
      <c r="G990" s="26" t="s">
        <v>56</v>
      </c>
      <c r="H990" s="23">
        <f>H991</f>
        <v>1066.336</v>
      </c>
      <c r="I990" s="23">
        <f t="shared" si="347"/>
        <v>1645.5360000000001</v>
      </c>
      <c r="J990" s="23">
        <f t="shared" si="347"/>
        <v>1204.4359999999999</v>
      </c>
    </row>
    <row r="991" spans="1:10" ht="24">
      <c r="A991" s="8"/>
      <c r="B991" s="8"/>
      <c r="C991" s="8" t="s">
        <v>61</v>
      </c>
      <c r="D991" s="8" t="s">
        <v>5</v>
      </c>
      <c r="E991" s="9" t="s">
        <v>624</v>
      </c>
      <c r="F991" s="8" t="s">
        <v>57</v>
      </c>
      <c r="G991" s="7" t="s">
        <v>58</v>
      </c>
      <c r="H991" s="23">
        <v>1066.336</v>
      </c>
      <c r="I991" s="23">
        <v>1645.5360000000001</v>
      </c>
      <c r="J991" s="23">
        <v>1204.4359999999999</v>
      </c>
    </row>
    <row r="992" spans="1:10" ht="48">
      <c r="A992" s="8"/>
      <c r="B992" s="8"/>
      <c r="C992" s="8" t="s">
        <v>61</v>
      </c>
      <c r="D992" s="8" t="s">
        <v>5</v>
      </c>
      <c r="E992" s="9" t="s">
        <v>267</v>
      </c>
      <c r="F992" s="8"/>
      <c r="G992" s="7" t="s">
        <v>268</v>
      </c>
      <c r="H992" s="23">
        <f>H993</f>
        <v>80</v>
      </c>
      <c r="I992" s="23">
        <f t="shared" ref="I992:J993" si="348">I993</f>
        <v>0</v>
      </c>
      <c r="J992" s="23">
        <f t="shared" si="348"/>
        <v>0</v>
      </c>
    </row>
    <row r="993" spans="1:12" ht="48">
      <c r="A993" s="8"/>
      <c r="B993" s="8"/>
      <c r="C993" s="8" t="s">
        <v>61</v>
      </c>
      <c r="D993" s="8" t="s">
        <v>5</v>
      </c>
      <c r="E993" s="9" t="s">
        <v>267</v>
      </c>
      <c r="F993" s="25" t="s">
        <v>55</v>
      </c>
      <c r="G993" s="26" t="s">
        <v>56</v>
      </c>
      <c r="H993" s="23">
        <f>H994</f>
        <v>80</v>
      </c>
      <c r="I993" s="23">
        <f t="shared" si="348"/>
        <v>0</v>
      </c>
      <c r="J993" s="23">
        <f t="shared" si="348"/>
        <v>0</v>
      </c>
    </row>
    <row r="994" spans="1:12" ht="24">
      <c r="A994" s="8"/>
      <c r="B994" s="8"/>
      <c r="C994" s="8" t="s">
        <v>61</v>
      </c>
      <c r="D994" s="8" t="s">
        <v>5</v>
      </c>
      <c r="E994" s="9" t="s">
        <v>267</v>
      </c>
      <c r="F994" s="8" t="s">
        <v>57</v>
      </c>
      <c r="G994" s="7" t="s">
        <v>58</v>
      </c>
      <c r="H994" s="23">
        <v>80</v>
      </c>
      <c r="I994" s="23">
        <v>0</v>
      </c>
      <c r="J994" s="23">
        <v>0</v>
      </c>
    </row>
    <row r="995" spans="1:12" ht="60">
      <c r="A995" s="8"/>
      <c r="B995" s="8"/>
      <c r="C995" s="8" t="s">
        <v>61</v>
      </c>
      <c r="D995" s="8" t="s">
        <v>5</v>
      </c>
      <c r="E995" s="9" t="s">
        <v>626</v>
      </c>
      <c r="F995" s="8"/>
      <c r="G995" s="7" t="s">
        <v>627</v>
      </c>
      <c r="H995" s="23">
        <f>H996</f>
        <v>865.2</v>
      </c>
      <c r="I995" s="23">
        <f t="shared" ref="I995:J995" si="349">I996</f>
        <v>760.2</v>
      </c>
      <c r="J995" s="23">
        <f t="shared" si="349"/>
        <v>44865.8</v>
      </c>
    </row>
    <row r="996" spans="1:12" ht="24">
      <c r="A996" s="8"/>
      <c r="B996" s="8"/>
      <c r="C996" s="8" t="s">
        <v>61</v>
      </c>
      <c r="D996" s="8" t="s">
        <v>5</v>
      </c>
      <c r="E996" s="9" t="s">
        <v>628</v>
      </c>
      <c r="F996" s="8"/>
      <c r="G996" s="7" t="s">
        <v>629</v>
      </c>
      <c r="H996" s="23">
        <f>H998</f>
        <v>865.2</v>
      </c>
      <c r="I996" s="23">
        <f t="shared" ref="I996:J996" si="350">I998</f>
        <v>760.2</v>
      </c>
      <c r="J996" s="23">
        <f t="shared" si="350"/>
        <v>44865.8</v>
      </c>
    </row>
    <row r="997" spans="1:12" ht="48">
      <c r="A997" s="8"/>
      <c r="B997" s="8"/>
      <c r="C997" s="8" t="s">
        <v>61</v>
      </c>
      <c r="D997" s="8" t="s">
        <v>5</v>
      </c>
      <c r="E997" s="9" t="s">
        <v>628</v>
      </c>
      <c r="F997" s="25" t="s">
        <v>55</v>
      </c>
      <c r="G997" s="26" t="s">
        <v>56</v>
      </c>
      <c r="H997" s="23">
        <f>H998</f>
        <v>865.2</v>
      </c>
      <c r="I997" s="23">
        <f t="shared" ref="I997:J997" si="351">I998</f>
        <v>760.2</v>
      </c>
      <c r="J997" s="23">
        <f t="shared" si="351"/>
        <v>44865.8</v>
      </c>
    </row>
    <row r="998" spans="1:12" ht="24">
      <c r="A998" s="8"/>
      <c r="B998" s="8"/>
      <c r="C998" s="8" t="s">
        <v>61</v>
      </c>
      <c r="D998" s="8" t="s">
        <v>5</v>
      </c>
      <c r="E998" s="9" t="s">
        <v>628</v>
      </c>
      <c r="F998" s="8" t="s">
        <v>57</v>
      </c>
      <c r="G998" s="7" t="s">
        <v>58</v>
      </c>
      <c r="H998" s="23">
        <v>865.2</v>
      </c>
      <c r="I998" s="23">
        <v>760.2</v>
      </c>
      <c r="J998" s="23">
        <v>44865.8</v>
      </c>
    </row>
    <row r="999" spans="1:12" ht="48">
      <c r="A999" s="12">
        <v>4</v>
      </c>
      <c r="B999" s="12">
        <v>692</v>
      </c>
      <c r="C999" s="8"/>
      <c r="D999" s="8"/>
      <c r="E999" s="9"/>
      <c r="F999" s="8"/>
      <c r="G999" s="13" t="s">
        <v>630</v>
      </c>
      <c r="H999" s="14">
        <f>H1000+H1019</f>
        <v>20526.173999999999</v>
      </c>
      <c r="I999" s="14">
        <f>I1000+I1019</f>
        <v>22744.674999999999</v>
      </c>
      <c r="J999" s="14">
        <f>J1000+J1019</f>
        <v>22732.146999999997</v>
      </c>
      <c r="K999" s="2">
        <v>22859.338</v>
      </c>
      <c r="L999" s="15">
        <f>H999-K999</f>
        <v>-2333.1640000000007</v>
      </c>
    </row>
    <row r="1000" spans="1:12" ht="24">
      <c r="A1000" s="8"/>
      <c r="B1000" s="12"/>
      <c r="C1000" s="12" t="s">
        <v>25</v>
      </c>
      <c r="D1000" s="12" t="s">
        <v>26</v>
      </c>
      <c r="E1000" s="47"/>
      <c r="F1000" s="12"/>
      <c r="G1000" s="13" t="s">
        <v>27</v>
      </c>
      <c r="H1000" s="14">
        <f>H1001</f>
        <v>20488.173999999999</v>
      </c>
      <c r="I1000" s="14">
        <f t="shared" ref="I1000:J1003" si="352">I1001</f>
        <v>22708.062999999998</v>
      </c>
      <c r="J1000" s="14">
        <f t="shared" si="352"/>
        <v>22708.062999999998</v>
      </c>
    </row>
    <row r="1001" spans="1:12" ht="84">
      <c r="A1001" s="8"/>
      <c r="B1001" s="8"/>
      <c r="C1001" s="29" t="s">
        <v>25</v>
      </c>
      <c r="D1001" s="29" t="s">
        <v>77</v>
      </c>
      <c r="E1001" s="16"/>
      <c r="F1001" s="29"/>
      <c r="G1001" s="18" t="s">
        <v>78</v>
      </c>
      <c r="H1001" s="79">
        <f>H1002</f>
        <v>20488.173999999999</v>
      </c>
      <c r="I1001" s="79">
        <f t="shared" si="352"/>
        <v>22708.062999999998</v>
      </c>
      <c r="J1001" s="79">
        <f t="shared" si="352"/>
        <v>22708.062999999998</v>
      </c>
    </row>
    <row r="1002" spans="1:12" ht="60">
      <c r="A1002" s="8"/>
      <c r="B1002" s="8"/>
      <c r="C1002" s="8" t="s">
        <v>25</v>
      </c>
      <c r="D1002" s="8" t="s">
        <v>77</v>
      </c>
      <c r="E1002" s="17" t="s">
        <v>30</v>
      </c>
      <c r="F1002" s="20"/>
      <c r="G1002" s="21" t="s">
        <v>31</v>
      </c>
      <c r="H1002" s="85">
        <f>H1003</f>
        <v>20488.173999999999</v>
      </c>
      <c r="I1002" s="85">
        <f>I1003</f>
        <v>22708.062999999998</v>
      </c>
      <c r="J1002" s="85">
        <f>J1003</f>
        <v>22708.062999999998</v>
      </c>
    </row>
    <row r="1003" spans="1:12" ht="24">
      <c r="A1003" s="8"/>
      <c r="B1003" s="8"/>
      <c r="C1003" s="8" t="s">
        <v>25</v>
      </c>
      <c r="D1003" s="8" t="s">
        <v>77</v>
      </c>
      <c r="E1003" s="9" t="s">
        <v>32</v>
      </c>
      <c r="F1003" s="8"/>
      <c r="G1003" s="7" t="s">
        <v>33</v>
      </c>
      <c r="H1003" s="55">
        <f>H1004</f>
        <v>20488.173999999999</v>
      </c>
      <c r="I1003" s="55">
        <f t="shared" si="352"/>
        <v>22708.062999999998</v>
      </c>
      <c r="J1003" s="55">
        <f t="shared" si="352"/>
        <v>22708.062999999998</v>
      </c>
    </row>
    <row r="1004" spans="1:12" ht="36">
      <c r="A1004" s="8"/>
      <c r="B1004" s="8"/>
      <c r="C1004" s="8" t="s">
        <v>25</v>
      </c>
      <c r="D1004" s="8" t="s">
        <v>77</v>
      </c>
      <c r="E1004" s="24" t="s">
        <v>34</v>
      </c>
      <c r="F1004" s="8"/>
      <c r="G1004" s="7" t="s">
        <v>35</v>
      </c>
      <c r="H1004" s="23">
        <f>H1005+H1014</f>
        <v>20488.173999999999</v>
      </c>
      <c r="I1004" s="23">
        <f>I1005+I1014</f>
        <v>22708.062999999998</v>
      </c>
      <c r="J1004" s="23">
        <f>J1005+J1014</f>
        <v>22708.062999999998</v>
      </c>
    </row>
    <row r="1005" spans="1:12" ht="72">
      <c r="A1005" s="8"/>
      <c r="B1005" s="8"/>
      <c r="C1005" s="8" t="s">
        <v>25</v>
      </c>
      <c r="D1005" s="8" t="s">
        <v>77</v>
      </c>
      <c r="E1005" s="9" t="s">
        <v>631</v>
      </c>
      <c r="F1005" s="8"/>
      <c r="G1005" s="7" t="s">
        <v>129</v>
      </c>
      <c r="H1005" s="23">
        <f>H1006+H1010+H1012</f>
        <v>14703.501</v>
      </c>
      <c r="I1005" s="23">
        <f>I1006+I1010</f>
        <v>15807.169</v>
      </c>
      <c r="J1005" s="23">
        <f>J1006+J1010</f>
        <v>15807.169</v>
      </c>
    </row>
    <row r="1006" spans="1:12" ht="120">
      <c r="A1006" s="8"/>
      <c r="B1006" s="8"/>
      <c r="C1006" s="8" t="s">
        <v>25</v>
      </c>
      <c r="D1006" s="8" t="s">
        <v>77</v>
      </c>
      <c r="E1006" s="9" t="s">
        <v>631</v>
      </c>
      <c r="F1006" s="25" t="s">
        <v>38</v>
      </c>
      <c r="G1006" s="26" t="s">
        <v>39</v>
      </c>
      <c r="H1006" s="23">
        <f>H1007+H1009+H1008</f>
        <v>14205.673000000001</v>
      </c>
      <c r="I1006" s="23">
        <f>I1007+I1009+I1008</f>
        <v>15313.019</v>
      </c>
      <c r="J1006" s="23">
        <f>J1007+J1009+J1008</f>
        <v>15313.019</v>
      </c>
    </row>
    <row r="1007" spans="1:12" ht="36">
      <c r="A1007" s="8"/>
      <c r="B1007" s="8"/>
      <c r="C1007" s="8" t="s">
        <v>25</v>
      </c>
      <c r="D1007" s="8" t="s">
        <v>77</v>
      </c>
      <c r="E1007" s="9" t="s">
        <v>631</v>
      </c>
      <c r="F1007" s="27" t="s">
        <v>40</v>
      </c>
      <c r="G1007" s="28" t="s">
        <v>41</v>
      </c>
      <c r="H1007" s="23">
        <v>8844.4740000000002</v>
      </c>
      <c r="I1007" s="23">
        <v>8761.152</v>
      </c>
      <c r="J1007" s="23">
        <v>8761.152</v>
      </c>
    </row>
    <row r="1008" spans="1:12" ht="60">
      <c r="A1008" s="8"/>
      <c r="B1008" s="8"/>
      <c r="C1008" s="8" t="s">
        <v>25</v>
      </c>
      <c r="D1008" s="8" t="s">
        <v>77</v>
      </c>
      <c r="E1008" s="9" t="s">
        <v>631</v>
      </c>
      <c r="F1008" s="27" t="s">
        <v>42</v>
      </c>
      <c r="G1008" s="28" t="s">
        <v>43</v>
      </c>
      <c r="H1008" s="23">
        <v>2065.328</v>
      </c>
      <c r="I1008" s="23">
        <v>3000</v>
      </c>
      <c r="J1008" s="23">
        <v>3000</v>
      </c>
    </row>
    <row r="1009" spans="1:10" ht="72">
      <c r="A1009" s="8"/>
      <c r="B1009" s="8"/>
      <c r="C1009" s="8" t="s">
        <v>25</v>
      </c>
      <c r="D1009" s="8" t="s">
        <v>77</v>
      </c>
      <c r="E1009" s="9" t="s">
        <v>631</v>
      </c>
      <c r="F1009" s="27">
        <v>129</v>
      </c>
      <c r="G1009" s="28" t="s">
        <v>44</v>
      </c>
      <c r="H1009" s="23">
        <v>3295.8710000000001</v>
      </c>
      <c r="I1009" s="23">
        <v>3551.8670000000002</v>
      </c>
      <c r="J1009" s="23">
        <v>3551.8670000000002</v>
      </c>
    </row>
    <row r="1010" spans="1:10" ht="48">
      <c r="A1010" s="8"/>
      <c r="B1010" s="8"/>
      <c r="C1010" s="8" t="s">
        <v>25</v>
      </c>
      <c r="D1010" s="8" t="s">
        <v>77</v>
      </c>
      <c r="E1010" s="9" t="s">
        <v>631</v>
      </c>
      <c r="F1010" s="25" t="s">
        <v>55</v>
      </c>
      <c r="G1010" s="26" t="s">
        <v>56</v>
      </c>
      <c r="H1010" s="23">
        <f>H1011</f>
        <v>494.15</v>
      </c>
      <c r="I1010" s="23">
        <f>I1011</f>
        <v>494.15</v>
      </c>
      <c r="J1010" s="23">
        <f>J1011</f>
        <v>494.15</v>
      </c>
    </row>
    <row r="1011" spans="1:10" ht="24">
      <c r="A1011" s="8"/>
      <c r="B1011" s="8"/>
      <c r="C1011" s="8" t="s">
        <v>25</v>
      </c>
      <c r="D1011" s="8" t="s">
        <v>77</v>
      </c>
      <c r="E1011" s="9" t="s">
        <v>631</v>
      </c>
      <c r="F1011" s="8" t="s">
        <v>57</v>
      </c>
      <c r="G1011" s="7" t="s">
        <v>58</v>
      </c>
      <c r="H1011" s="23">
        <v>494.15</v>
      </c>
      <c r="I1011" s="23">
        <v>494.15</v>
      </c>
      <c r="J1011" s="23">
        <v>494.15</v>
      </c>
    </row>
    <row r="1012" spans="1:10" ht="24">
      <c r="A1012" s="8"/>
      <c r="B1012" s="8"/>
      <c r="C1012" s="8" t="s">
        <v>25</v>
      </c>
      <c r="D1012" s="8" t="s">
        <v>77</v>
      </c>
      <c r="E1012" s="9" t="s">
        <v>631</v>
      </c>
      <c r="F1012" s="8">
        <v>300</v>
      </c>
      <c r="G1012" s="7" t="s">
        <v>59</v>
      </c>
      <c r="H1012" s="23">
        <f>H1013</f>
        <v>3.6779999999999999</v>
      </c>
      <c r="I1012" s="23">
        <f t="shared" ref="I1012:J1012" si="353">I1013</f>
        <v>0</v>
      </c>
      <c r="J1012" s="23">
        <f t="shared" si="353"/>
        <v>0</v>
      </c>
    </row>
    <row r="1013" spans="1:10" ht="60">
      <c r="A1013" s="8"/>
      <c r="B1013" s="8"/>
      <c r="C1013" s="8" t="s">
        <v>25</v>
      </c>
      <c r="D1013" s="8" t="s">
        <v>77</v>
      </c>
      <c r="E1013" s="9" t="s">
        <v>631</v>
      </c>
      <c r="F1013" s="8">
        <v>321</v>
      </c>
      <c r="G1013" s="7" t="s">
        <v>60</v>
      </c>
      <c r="H1013" s="23">
        <v>3.6779999999999999</v>
      </c>
      <c r="I1013" s="23">
        <v>0</v>
      </c>
      <c r="J1013" s="23">
        <v>0</v>
      </c>
    </row>
    <row r="1014" spans="1:10" ht="72">
      <c r="A1014" s="8"/>
      <c r="B1014" s="8"/>
      <c r="C1014" s="8" t="s">
        <v>25</v>
      </c>
      <c r="D1014" s="8" t="s">
        <v>77</v>
      </c>
      <c r="E1014" s="9" t="s">
        <v>65</v>
      </c>
      <c r="F1014" s="27"/>
      <c r="G1014" s="28" t="s">
        <v>66</v>
      </c>
      <c r="H1014" s="23">
        <f>H1015</f>
        <v>5784.6730000000007</v>
      </c>
      <c r="I1014" s="23">
        <f>I1015</f>
        <v>6900.8939999999993</v>
      </c>
      <c r="J1014" s="23">
        <f>J1015</f>
        <v>6900.8939999999993</v>
      </c>
    </row>
    <row r="1015" spans="1:10" ht="120">
      <c r="A1015" s="8"/>
      <c r="B1015" s="8"/>
      <c r="C1015" s="8" t="s">
        <v>25</v>
      </c>
      <c r="D1015" s="8" t="s">
        <v>77</v>
      </c>
      <c r="E1015" s="9" t="s">
        <v>65</v>
      </c>
      <c r="F1015" s="25" t="s">
        <v>38</v>
      </c>
      <c r="G1015" s="26" t="s">
        <v>39</v>
      </c>
      <c r="H1015" s="23">
        <f>H1016+H1017</f>
        <v>5784.6730000000007</v>
      </c>
      <c r="I1015" s="23">
        <f>I1016+I1017</f>
        <v>6900.8939999999993</v>
      </c>
      <c r="J1015" s="23">
        <f>J1016+J1017</f>
        <v>6900.8939999999993</v>
      </c>
    </row>
    <row r="1016" spans="1:10" ht="36">
      <c r="A1016" s="8"/>
      <c r="B1016" s="8"/>
      <c r="C1016" s="8" t="s">
        <v>25</v>
      </c>
      <c r="D1016" s="8" t="s">
        <v>77</v>
      </c>
      <c r="E1016" s="9" t="s">
        <v>65</v>
      </c>
      <c r="F1016" s="27" t="s">
        <v>40</v>
      </c>
      <c r="G1016" s="28" t="s">
        <v>41</v>
      </c>
      <c r="H1016" s="23">
        <v>4450.7820000000002</v>
      </c>
      <c r="I1016" s="23">
        <v>5300.2259999999997</v>
      </c>
      <c r="J1016" s="23">
        <v>5300.2259999999997</v>
      </c>
    </row>
    <row r="1017" spans="1:10" ht="72">
      <c r="A1017" s="8"/>
      <c r="B1017" s="8"/>
      <c r="C1017" s="8" t="s">
        <v>25</v>
      </c>
      <c r="D1017" s="8" t="s">
        <v>77</v>
      </c>
      <c r="E1017" s="9" t="s">
        <v>65</v>
      </c>
      <c r="F1017" s="27">
        <v>129</v>
      </c>
      <c r="G1017" s="28" t="s">
        <v>44</v>
      </c>
      <c r="H1017" s="23">
        <v>1333.8910000000001</v>
      </c>
      <c r="I1017" s="23">
        <v>1600.6679999999999</v>
      </c>
      <c r="J1017" s="23">
        <v>1600.6679999999999</v>
      </c>
    </row>
    <row r="1018" spans="1:10" ht="36">
      <c r="A1018" s="8"/>
      <c r="B1018" s="8"/>
      <c r="C1018" s="12" t="s">
        <v>87</v>
      </c>
      <c r="D1018" s="12" t="s">
        <v>26</v>
      </c>
      <c r="E1018" s="47"/>
      <c r="F1018" s="12"/>
      <c r="G1018" s="13" t="s">
        <v>632</v>
      </c>
      <c r="H1018" s="14">
        <f t="shared" ref="H1018:J1023" si="354">H1019</f>
        <v>38</v>
      </c>
      <c r="I1018" s="14">
        <f t="shared" si="354"/>
        <v>36.612000000000002</v>
      </c>
      <c r="J1018" s="14">
        <f t="shared" si="354"/>
        <v>24.084</v>
      </c>
    </row>
    <row r="1019" spans="1:10" ht="48">
      <c r="A1019" s="8"/>
      <c r="B1019" s="8"/>
      <c r="C1019" s="29" t="s">
        <v>87</v>
      </c>
      <c r="D1019" s="29" t="s">
        <v>25</v>
      </c>
      <c r="E1019" s="16"/>
      <c r="F1019" s="29"/>
      <c r="G1019" s="18" t="s">
        <v>633</v>
      </c>
      <c r="H1019" s="19">
        <f t="shared" si="354"/>
        <v>38</v>
      </c>
      <c r="I1019" s="19">
        <f t="shared" si="354"/>
        <v>36.612000000000002</v>
      </c>
      <c r="J1019" s="19">
        <f t="shared" si="354"/>
        <v>24.084</v>
      </c>
    </row>
    <row r="1020" spans="1:10" ht="24">
      <c r="A1020" s="8"/>
      <c r="B1020" s="8"/>
      <c r="C1020" s="9" t="s">
        <v>87</v>
      </c>
      <c r="D1020" s="9" t="s">
        <v>25</v>
      </c>
      <c r="E1020" s="9" t="s">
        <v>45</v>
      </c>
      <c r="F1020" s="9"/>
      <c r="G1020" s="7" t="s">
        <v>46</v>
      </c>
      <c r="H1020" s="23">
        <f>H1021</f>
        <v>38</v>
      </c>
      <c r="I1020" s="23">
        <f t="shared" si="354"/>
        <v>36.612000000000002</v>
      </c>
      <c r="J1020" s="23">
        <f t="shared" si="354"/>
        <v>24.084</v>
      </c>
    </row>
    <row r="1021" spans="1:10" ht="60">
      <c r="A1021" s="8"/>
      <c r="B1021" s="8"/>
      <c r="C1021" s="8" t="s">
        <v>87</v>
      </c>
      <c r="D1021" s="8" t="s">
        <v>25</v>
      </c>
      <c r="E1021" s="9" t="s">
        <v>634</v>
      </c>
      <c r="F1021" s="9"/>
      <c r="G1021" s="7" t="s">
        <v>635</v>
      </c>
      <c r="H1021" s="23">
        <f>H1022</f>
        <v>38</v>
      </c>
      <c r="I1021" s="23">
        <f t="shared" si="354"/>
        <v>36.612000000000002</v>
      </c>
      <c r="J1021" s="23">
        <f t="shared" si="354"/>
        <v>24.084</v>
      </c>
    </row>
    <row r="1022" spans="1:10" ht="36">
      <c r="A1022" s="8"/>
      <c r="B1022" s="8"/>
      <c r="C1022" s="8" t="s">
        <v>87</v>
      </c>
      <c r="D1022" s="8" t="s">
        <v>25</v>
      </c>
      <c r="E1022" s="9" t="s">
        <v>636</v>
      </c>
      <c r="F1022" s="8"/>
      <c r="G1022" s="7" t="s">
        <v>637</v>
      </c>
      <c r="H1022" s="23">
        <f>H1023</f>
        <v>38</v>
      </c>
      <c r="I1022" s="23">
        <f t="shared" si="354"/>
        <v>36.612000000000002</v>
      </c>
      <c r="J1022" s="23">
        <f t="shared" si="354"/>
        <v>24.084</v>
      </c>
    </row>
    <row r="1023" spans="1:10" ht="36">
      <c r="A1023" s="8"/>
      <c r="B1023" s="8"/>
      <c r="C1023" s="8" t="s">
        <v>87</v>
      </c>
      <c r="D1023" s="8" t="s">
        <v>25</v>
      </c>
      <c r="E1023" s="9" t="s">
        <v>636</v>
      </c>
      <c r="F1023" s="8" t="s">
        <v>638</v>
      </c>
      <c r="G1023" s="7" t="s">
        <v>639</v>
      </c>
      <c r="H1023" s="23">
        <f>H1024</f>
        <v>38</v>
      </c>
      <c r="I1023" s="23">
        <f t="shared" si="354"/>
        <v>36.612000000000002</v>
      </c>
      <c r="J1023" s="23">
        <f t="shared" si="354"/>
        <v>24.084</v>
      </c>
    </row>
    <row r="1024" spans="1:10" ht="24">
      <c r="A1024" s="8"/>
      <c r="B1024" s="8"/>
      <c r="C1024" s="8" t="s">
        <v>87</v>
      </c>
      <c r="D1024" s="8" t="s">
        <v>25</v>
      </c>
      <c r="E1024" s="9" t="s">
        <v>636</v>
      </c>
      <c r="F1024" s="8">
        <v>730</v>
      </c>
      <c r="G1024" s="7" t="s">
        <v>640</v>
      </c>
      <c r="H1024" s="23">
        <v>38</v>
      </c>
      <c r="I1024" s="23">
        <v>36.612000000000002</v>
      </c>
      <c r="J1024" s="23">
        <v>24.084</v>
      </c>
    </row>
    <row r="1025" spans="1:12" ht="48">
      <c r="A1025" s="12">
        <v>5</v>
      </c>
      <c r="B1025" s="12">
        <v>675</v>
      </c>
      <c r="C1025" s="8"/>
      <c r="D1025" s="8"/>
      <c r="E1025" s="9"/>
      <c r="F1025" s="8"/>
      <c r="G1025" s="13" t="s">
        <v>641</v>
      </c>
      <c r="H1025" s="14">
        <f>H1026+H1271+H1288</f>
        <v>1729882.8019999999</v>
      </c>
      <c r="I1025" s="14">
        <f>I1026+I1271+I1288</f>
        <v>1545777.398</v>
      </c>
      <c r="J1025" s="14">
        <f>J1026+J1271+J1288</f>
        <v>1555874.31</v>
      </c>
      <c r="K1025" s="2">
        <v>1601268.003</v>
      </c>
      <c r="L1025" s="15">
        <f>H1025-K1025</f>
        <v>128614.79899999988</v>
      </c>
    </row>
    <row r="1026" spans="1:12">
      <c r="A1026" s="8"/>
      <c r="B1026" s="8"/>
      <c r="C1026" s="12" t="s">
        <v>393</v>
      </c>
      <c r="D1026" s="12" t="s">
        <v>26</v>
      </c>
      <c r="E1026" s="47"/>
      <c r="F1026" s="8"/>
      <c r="G1026" s="13" t="s">
        <v>394</v>
      </c>
      <c r="H1026" s="14">
        <f>H1027+H1072+H1181+H1228+H1235+H1242</f>
        <v>1695117.6140000001</v>
      </c>
      <c r="I1026" s="14">
        <f>I1027+I1072+I1181+I1228+I1235+I1242</f>
        <v>1521034.648</v>
      </c>
      <c r="J1026" s="14">
        <f>J1027+J1072+J1181+J1228+J1235+J1242</f>
        <v>1531131.56</v>
      </c>
    </row>
    <row r="1027" spans="1:12">
      <c r="A1027" s="8"/>
      <c r="B1027" s="8"/>
      <c r="C1027" s="29" t="s">
        <v>393</v>
      </c>
      <c r="D1027" s="29" t="s">
        <v>25</v>
      </c>
      <c r="E1027" s="16"/>
      <c r="F1027" s="29"/>
      <c r="G1027" s="18" t="s">
        <v>642</v>
      </c>
      <c r="H1027" s="19">
        <f t="shared" ref="H1027:J1028" si="355">H1028</f>
        <v>664764.67999999993</v>
      </c>
      <c r="I1027" s="19">
        <f t="shared" si="355"/>
        <v>598968.51500000001</v>
      </c>
      <c r="J1027" s="19">
        <f t="shared" si="355"/>
        <v>600968.51500000001</v>
      </c>
      <c r="K1027" s="2">
        <v>622281.098</v>
      </c>
      <c r="L1027" s="73">
        <f>K1027-H1027</f>
        <v>-42483.581999999937</v>
      </c>
    </row>
    <row r="1028" spans="1:12" ht="60">
      <c r="A1028" s="8"/>
      <c r="B1028" s="8"/>
      <c r="C1028" s="20" t="s">
        <v>393</v>
      </c>
      <c r="D1028" s="20" t="s">
        <v>25</v>
      </c>
      <c r="E1028" s="17" t="s">
        <v>396</v>
      </c>
      <c r="F1028" s="20"/>
      <c r="G1028" s="21" t="s">
        <v>397</v>
      </c>
      <c r="H1028" s="22">
        <f t="shared" si="355"/>
        <v>664764.67999999993</v>
      </c>
      <c r="I1028" s="22">
        <f t="shared" si="355"/>
        <v>598968.51500000001</v>
      </c>
      <c r="J1028" s="22">
        <f t="shared" si="355"/>
        <v>600968.51500000001</v>
      </c>
    </row>
    <row r="1029" spans="1:12" ht="24">
      <c r="A1029" s="8"/>
      <c r="B1029" s="8"/>
      <c r="C1029" s="8" t="s">
        <v>393</v>
      </c>
      <c r="D1029" s="8" t="s">
        <v>25</v>
      </c>
      <c r="E1029" s="9" t="s">
        <v>643</v>
      </c>
      <c r="F1029" s="8"/>
      <c r="G1029" s="7" t="s">
        <v>644</v>
      </c>
      <c r="H1029" s="23">
        <f>H1030+H1043+H1047</f>
        <v>664764.67999999993</v>
      </c>
      <c r="I1029" s="23">
        <f>I1030+I1043+I1047</f>
        <v>598968.51500000001</v>
      </c>
      <c r="J1029" s="23">
        <f>J1030+J1043+J1047</f>
        <v>600968.51500000001</v>
      </c>
    </row>
    <row r="1030" spans="1:12" ht="84">
      <c r="A1030" s="8"/>
      <c r="B1030" s="8"/>
      <c r="C1030" s="8" t="s">
        <v>393</v>
      </c>
      <c r="D1030" s="8" t="s">
        <v>25</v>
      </c>
      <c r="E1030" s="9" t="s">
        <v>645</v>
      </c>
      <c r="F1030" s="8"/>
      <c r="G1030" s="7" t="s">
        <v>646</v>
      </c>
      <c r="H1030" s="23">
        <f>H1031+H1034+H1037+H1040</f>
        <v>285161.19799999997</v>
      </c>
      <c r="I1030" s="23">
        <f t="shared" ref="I1030:J1030" si="356">I1031+I1034+I1037+I1040</f>
        <v>283433.51500000001</v>
      </c>
      <c r="J1030" s="23">
        <f t="shared" si="356"/>
        <v>283433.51500000001</v>
      </c>
    </row>
    <row r="1031" spans="1:12" ht="48">
      <c r="A1031" s="8"/>
      <c r="B1031" s="8"/>
      <c r="C1031" s="8" t="s">
        <v>393</v>
      </c>
      <c r="D1031" s="8" t="s">
        <v>25</v>
      </c>
      <c r="E1031" s="9" t="s">
        <v>647</v>
      </c>
      <c r="F1031" s="8"/>
      <c r="G1031" s="7" t="s">
        <v>648</v>
      </c>
      <c r="H1031" s="23">
        <f t="shared" ref="H1031:J1032" si="357">H1032</f>
        <v>249923.55799999999</v>
      </c>
      <c r="I1031" s="23">
        <f t="shared" si="357"/>
        <v>248433.51500000001</v>
      </c>
      <c r="J1031" s="23">
        <f t="shared" si="357"/>
        <v>248433.51500000001</v>
      </c>
    </row>
    <row r="1032" spans="1:12" ht="60">
      <c r="A1032" s="8"/>
      <c r="B1032" s="8"/>
      <c r="C1032" s="8" t="s">
        <v>393</v>
      </c>
      <c r="D1032" s="8" t="s">
        <v>25</v>
      </c>
      <c r="E1032" s="9" t="s">
        <v>647</v>
      </c>
      <c r="F1032" s="40" t="s">
        <v>110</v>
      </c>
      <c r="G1032" s="26" t="s">
        <v>111</v>
      </c>
      <c r="H1032" s="23">
        <f>H1033</f>
        <v>249923.55799999999</v>
      </c>
      <c r="I1032" s="23">
        <f t="shared" si="357"/>
        <v>248433.51500000001</v>
      </c>
      <c r="J1032" s="23">
        <f t="shared" si="357"/>
        <v>248433.51500000001</v>
      </c>
    </row>
    <row r="1033" spans="1:12" ht="108">
      <c r="A1033" s="8"/>
      <c r="B1033" s="8"/>
      <c r="C1033" s="8" t="s">
        <v>393</v>
      </c>
      <c r="D1033" s="8" t="s">
        <v>25</v>
      </c>
      <c r="E1033" s="9" t="s">
        <v>647</v>
      </c>
      <c r="F1033" s="8" t="s">
        <v>112</v>
      </c>
      <c r="G1033" s="7" t="s">
        <v>113</v>
      </c>
      <c r="H1033" s="23">
        <v>249923.55799999999</v>
      </c>
      <c r="I1033" s="23">
        <v>248433.51500000001</v>
      </c>
      <c r="J1033" s="23">
        <v>248433.51500000001</v>
      </c>
    </row>
    <row r="1034" spans="1:12" ht="48">
      <c r="A1034" s="8"/>
      <c r="B1034" s="8"/>
      <c r="C1034" s="8" t="s">
        <v>393</v>
      </c>
      <c r="D1034" s="8" t="s">
        <v>25</v>
      </c>
      <c r="E1034" s="9" t="s">
        <v>649</v>
      </c>
      <c r="F1034" s="8"/>
      <c r="G1034" s="7" t="s">
        <v>650</v>
      </c>
      <c r="H1034" s="23">
        <f t="shared" ref="H1034:J1035" si="358">H1035</f>
        <v>35000</v>
      </c>
      <c r="I1034" s="23">
        <f t="shared" si="358"/>
        <v>35000</v>
      </c>
      <c r="J1034" s="23">
        <f t="shared" si="358"/>
        <v>35000</v>
      </c>
    </row>
    <row r="1035" spans="1:12" ht="60">
      <c r="A1035" s="8"/>
      <c r="B1035" s="8"/>
      <c r="C1035" s="8" t="s">
        <v>393</v>
      </c>
      <c r="D1035" s="8" t="s">
        <v>25</v>
      </c>
      <c r="E1035" s="9" t="s">
        <v>649</v>
      </c>
      <c r="F1035" s="40" t="s">
        <v>110</v>
      </c>
      <c r="G1035" s="26" t="s">
        <v>111</v>
      </c>
      <c r="H1035" s="23">
        <f t="shared" si="358"/>
        <v>35000</v>
      </c>
      <c r="I1035" s="23">
        <f t="shared" si="358"/>
        <v>35000</v>
      </c>
      <c r="J1035" s="23">
        <f t="shared" si="358"/>
        <v>35000</v>
      </c>
    </row>
    <row r="1036" spans="1:12" ht="108">
      <c r="A1036" s="8"/>
      <c r="B1036" s="8"/>
      <c r="C1036" s="8" t="s">
        <v>393</v>
      </c>
      <c r="D1036" s="8" t="s">
        <v>25</v>
      </c>
      <c r="E1036" s="9" t="s">
        <v>649</v>
      </c>
      <c r="F1036" s="8" t="s">
        <v>416</v>
      </c>
      <c r="G1036" s="7" t="s">
        <v>113</v>
      </c>
      <c r="H1036" s="23">
        <v>35000</v>
      </c>
      <c r="I1036" s="23">
        <v>35000</v>
      </c>
      <c r="J1036" s="23">
        <v>35000</v>
      </c>
    </row>
    <row r="1037" spans="1:12" ht="60">
      <c r="A1037" s="8"/>
      <c r="B1037" s="8"/>
      <c r="C1037" s="8" t="s">
        <v>393</v>
      </c>
      <c r="D1037" s="8" t="s">
        <v>25</v>
      </c>
      <c r="E1037" s="9" t="s">
        <v>651</v>
      </c>
      <c r="F1037" s="8"/>
      <c r="G1037" s="7" t="s">
        <v>652</v>
      </c>
      <c r="H1037" s="23">
        <f>H1038</f>
        <v>140</v>
      </c>
      <c r="I1037" s="23">
        <f t="shared" ref="I1037:J1038" si="359">I1038</f>
        <v>0</v>
      </c>
      <c r="J1037" s="23">
        <f t="shared" si="359"/>
        <v>0</v>
      </c>
    </row>
    <row r="1038" spans="1:12" ht="60">
      <c r="A1038" s="8"/>
      <c r="B1038" s="8"/>
      <c r="C1038" s="8" t="s">
        <v>393</v>
      </c>
      <c r="D1038" s="8" t="s">
        <v>25</v>
      </c>
      <c r="E1038" s="9" t="s">
        <v>651</v>
      </c>
      <c r="F1038" s="40" t="s">
        <v>110</v>
      </c>
      <c r="G1038" s="26" t="s">
        <v>111</v>
      </c>
      <c r="H1038" s="23">
        <f>H1039</f>
        <v>140</v>
      </c>
      <c r="I1038" s="23">
        <f t="shared" si="359"/>
        <v>0</v>
      </c>
      <c r="J1038" s="23">
        <f t="shared" si="359"/>
        <v>0</v>
      </c>
    </row>
    <row r="1039" spans="1:12" ht="24">
      <c r="A1039" s="8"/>
      <c r="B1039" s="8"/>
      <c r="C1039" s="8" t="s">
        <v>393</v>
      </c>
      <c r="D1039" s="8" t="s">
        <v>25</v>
      </c>
      <c r="E1039" s="9" t="s">
        <v>651</v>
      </c>
      <c r="F1039" s="8">
        <v>612</v>
      </c>
      <c r="G1039" s="7" t="s">
        <v>349</v>
      </c>
      <c r="H1039" s="23">
        <v>140</v>
      </c>
      <c r="I1039" s="23">
        <v>0</v>
      </c>
      <c r="J1039" s="23">
        <v>0</v>
      </c>
    </row>
    <row r="1040" spans="1:12" ht="60">
      <c r="A1040" s="8"/>
      <c r="B1040" s="8"/>
      <c r="C1040" s="8" t="s">
        <v>393</v>
      </c>
      <c r="D1040" s="8" t="s">
        <v>25</v>
      </c>
      <c r="E1040" s="9" t="s">
        <v>653</v>
      </c>
      <c r="F1040" s="8"/>
      <c r="G1040" s="7" t="s">
        <v>654</v>
      </c>
      <c r="H1040" s="23">
        <f>H1041</f>
        <v>97.64</v>
      </c>
      <c r="I1040" s="23">
        <f t="shared" ref="I1040:J1041" si="360">I1041</f>
        <v>0</v>
      </c>
      <c r="J1040" s="23">
        <f t="shared" si="360"/>
        <v>0</v>
      </c>
    </row>
    <row r="1041" spans="1:12" ht="60">
      <c r="A1041" s="8"/>
      <c r="B1041" s="8"/>
      <c r="C1041" s="8" t="s">
        <v>393</v>
      </c>
      <c r="D1041" s="8" t="s">
        <v>25</v>
      </c>
      <c r="E1041" s="9" t="s">
        <v>653</v>
      </c>
      <c r="F1041" s="40" t="s">
        <v>110</v>
      </c>
      <c r="G1041" s="26" t="s">
        <v>111</v>
      </c>
      <c r="H1041" s="23">
        <f>H1042</f>
        <v>97.64</v>
      </c>
      <c r="I1041" s="23">
        <f t="shared" si="360"/>
        <v>0</v>
      </c>
      <c r="J1041" s="23">
        <f t="shared" si="360"/>
        <v>0</v>
      </c>
    </row>
    <row r="1042" spans="1:12" ht="24">
      <c r="A1042" s="8"/>
      <c r="B1042" s="8"/>
      <c r="C1042" s="8" t="s">
        <v>393</v>
      </c>
      <c r="D1042" s="8" t="s">
        <v>25</v>
      </c>
      <c r="E1042" s="9" t="s">
        <v>653</v>
      </c>
      <c r="F1042" s="8">
        <v>612</v>
      </c>
      <c r="G1042" s="7" t="s">
        <v>349</v>
      </c>
      <c r="H1042" s="23">
        <v>97.64</v>
      </c>
      <c r="I1042" s="23">
        <v>0</v>
      </c>
      <c r="J1042" s="23">
        <v>0</v>
      </c>
    </row>
    <row r="1043" spans="1:12" ht="108">
      <c r="A1043" s="8"/>
      <c r="B1043" s="8"/>
      <c r="C1043" s="8" t="s">
        <v>393</v>
      </c>
      <c r="D1043" s="8" t="s">
        <v>25</v>
      </c>
      <c r="E1043" s="9" t="s">
        <v>655</v>
      </c>
      <c r="F1043" s="8"/>
      <c r="G1043" s="7" t="s">
        <v>656</v>
      </c>
      <c r="H1043" s="23">
        <f>H1044</f>
        <v>312751.5</v>
      </c>
      <c r="I1043" s="23">
        <f>I1044</f>
        <v>312285</v>
      </c>
      <c r="J1043" s="23">
        <f>J1044</f>
        <v>312285</v>
      </c>
    </row>
    <row r="1044" spans="1:12" ht="108">
      <c r="A1044" s="8"/>
      <c r="B1044" s="8"/>
      <c r="C1044" s="8" t="s">
        <v>393</v>
      </c>
      <c r="D1044" s="8" t="s">
        <v>25</v>
      </c>
      <c r="E1044" s="9" t="s">
        <v>657</v>
      </c>
      <c r="F1044" s="38"/>
      <c r="G1044" s="39" t="s">
        <v>658</v>
      </c>
      <c r="H1044" s="23">
        <f t="shared" ref="H1044:J1045" si="361">H1045</f>
        <v>312751.5</v>
      </c>
      <c r="I1044" s="23">
        <f t="shared" si="361"/>
        <v>312285</v>
      </c>
      <c r="J1044" s="23">
        <f t="shared" si="361"/>
        <v>312285</v>
      </c>
    </row>
    <row r="1045" spans="1:12" ht="60">
      <c r="A1045" s="8"/>
      <c r="B1045" s="8"/>
      <c r="C1045" s="8" t="s">
        <v>393</v>
      </c>
      <c r="D1045" s="8" t="s">
        <v>25</v>
      </c>
      <c r="E1045" s="9" t="s">
        <v>657</v>
      </c>
      <c r="F1045" s="40" t="s">
        <v>110</v>
      </c>
      <c r="G1045" s="26" t="s">
        <v>111</v>
      </c>
      <c r="H1045" s="23">
        <f>H1046</f>
        <v>312751.5</v>
      </c>
      <c r="I1045" s="23">
        <f t="shared" si="361"/>
        <v>312285</v>
      </c>
      <c r="J1045" s="23">
        <f t="shared" si="361"/>
        <v>312285</v>
      </c>
    </row>
    <row r="1046" spans="1:12" ht="108">
      <c r="A1046" s="8"/>
      <c r="B1046" s="8"/>
      <c r="C1046" s="8" t="s">
        <v>393</v>
      </c>
      <c r="D1046" s="8" t="s">
        <v>25</v>
      </c>
      <c r="E1046" s="9" t="s">
        <v>657</v>
      </c>
      <c r="F1046" s="8">
        <v>611</v>
      </c>
      <c r="G1046" s="7" t="s">
        <v>113</v>
      </c>
      <c r="H1046" s="23">
        <v>312751.5</v>
      </c>
      <c r="I1046" s="23">
        <v>312285</v>
      </c>
      <c r="J1046" s="23">
        <v>312285</v>
      </c>
    </row>
    <row r="1047" spans="1:12" ht="96">
      <c r="A1047" s="8"/>
      <c r="B1047" s="8"/>
      <c r="C1047" s="8" t="s">
        <v>393</v>
      </c>
      <c r="D1047" s="8" t="s">
        <v>25</v>
      </c>
      <c r="E1047" s="9" t="s">
        <v>659</v>
      </c>
      <c r="F1047" s="8"/>
      <c r="G1047" s="7" t="s">
        <v>660</v>
      </c>
      <c r="H1047" s="23">
        <f>H1048+H1053+H1056+H1062+H1067+H1059</f>
        <v>66851.982000000004</v>
      </c>
      <c r="I1047" s="23">
        <f t="shared" ref="I1047:L1047" si="362">I1048+I1053+I1056+I1062+I1067+I1059</f>
        <v>3250</v>
      </c>
      <c r="J1047" s="23">
        <f t="shared" si="362"/>
        <v>5250</v>
      </c>
      <c r="K1047" s="23">
        <f t="shared" si="362"/>
        <v>0</v>
      </c>
      <c r="L1047" s="23">
        <f t="shared" si="362"/>
        <v>0</v>
      </c>
    </row>
    <row r="1048" spans="1:12" ht="72">
      <c r="A1048" s="8"/>
      <c r="B1048" s="8"/>
      <c r="C1048" s="8" t="s">
        <v>393</v>
      </c>
      <c r="D1048" s="8" t="s">
        <v>25</v>
      </c>
      <c r="E1048" s="9" t="s">
        <v>661</v>
      </c>
      <c r="F1048" s="8"/>
      <c r="G1048" s="7" t="s">
        <v>662</v>
      </c>
      <c r="H1048" s="23">
        <f>H1049+H1051</f>
        <v>18285.371999999999</v>
      </c>
      <c r="I1048" s="23">
        <f t="shared" ref="I1048:J1048" si="363">I1049+I1051</f>
        <v>3000</v>
      </c>
      <c r="J1048" s="23">
        <f t="shared" si="363"/>
        <v>5000</v>
      </c>
    </row>
    <row r="1049" spans="1:12" ht="48">
      <c r="A1049" s="8"/>
      <c r="B1049" s="8"/>
      <c r="C1049" s="8" t="s">
        <v>393</v>
      </c>
      <c r="D1049" s="8" t="s">
        <v>25</v>
      </c>
      <c r="E1049" s="9" t="s">
        <v>661</v>
      </c>
      <c r="F1049" s="25" t="s">
        <v>55</v>
      </c>
      <c r="G1049" s="26" t="s">
        <v>56</v>
      </c>
      <c r="H1049" s="23">
        <f>H1050</f>
        <v>4980.3810000000003</v>
      </c>
      <c r="I1049" s="23">
        <f t="shared" ref="I1049:J1049" si="364">I1050</f>
        <v>0</v>
      </c>
      <c r="J1049" s="23">
        <f t="shared" si="364"/>
        <v>0</v>
      </c>
    </row>
    <row r="1050" spans="1:12" ht="24">
      <c r="A1050" s="8"/>
      <c r="B1050" s="8"/>
      <c r="C1050" s="8" t="s">
        <v>393</v>
      </c>
      <c r="D1050" s="8" t="s">
        <v>25</v>
      </c>
      <c r="E1050" s="9" t="s">
        <v>661</v>
      </c>
      <c r="F1050" s="8" t="s">
        <v>57</v>
      </c>
      <c r="G1050" s="7" t="s">
        <v>58</v>
      </c>
      <c r="H1050" s="23">
        <v>4980.3810000000003</v>
      </c>
      <c r="I1050" s="23">
        <v>0</v>
      </c>
      <c r="J1050" s="23">
        <v>0</v>
      </c>
    </row>
    <row r="1051" spans="1:12" ht="60">
      <c r="A1051" s="8"/>
      <c r="B1051" s="8"/>
      <c r="C1051" s="8" t="s">
        <v>393</v>
      </c>
      <c r="D1051" s="8" t="s">
        <v>25</v>
      </c>
      <c r="E1051" s="9" t="s">
        <v>661</v>
      </c>
      <c r="F1051" s="40" t="s">
        <v>110</v>
      </c>
      <c r="G1051" s="26" t="s">
        <v>111</v>
      </c>
      <c r="H1051" s="23">
        <f t="shared" ref="H1051:J1051" si="365">H1052</f>
        <v>13304.991</v>
      </c>
      <c r="I1051" s="23">
        <f t="shared" si="365"/>
        <v>3000</v>
      </c>
      <c r="J1051" s="23">
        <f t="shared" si="365"/>
        <v>5000</v>
      </c>
    </row>
    <row r="1052" spans="1:12" ht="24">
      <c r="A1052" s="8"/>
      <c r="B1052" s="8"/>
      <c r="C1052" s="8" t="s">
        <v>393</v>
      </c>
      <c r="D1052" s="8" t="s">
        <v>25</v>
      </c>
      <c r="E1052" s="9" t="s">
        <v>661</v>
      </c>
      <c r="F1052" s="8">
        <v>612</v>
      </c>
      <c r="G1052" s="7" t="s">
        <v>349</v>
      </c>
      <c r="H1052" s="23">
        <v>13304.991</v>
      </c>
      <c r="I1052" s="23">
        <v>3000</v>
      </c>
      <c r="J1052" s="23">
        <v>5000</v>
      </c>
    </row>
    <row r="1053" spans="1:12" ht="48">
      <c r="A1053" s="8"/>
      <c r="B1053" s="8"/>
      <c r="C1053" s="8" t="s">
        <v>393</v>
      </c>
      <c r="D1053" s="8" t="s">
        <v>25</v>
      </c>
      <c r="E1053" s="9" t="s">
        <v>663</v>
      </c>
      <c r="F1053" s="8"/>
      <c r="G1053" s="7" t="s">
        <v>664</v>
      </c>
      <c r="H1053" s="23">
        <f t="shared" ref="H1053:J1054" si="366">H1054</f>
        <v>250</v>
      </c>
      <c r="I1053" s="23">
        <f t="shared" si="366"/>
        <v>250</v>
      </c>
      <c r="J1053" s="23">
        <f t="shared" si="366"/>
        <v>250</v>
      </c>
    </row>
    <row r="1054" spans="1:12" ht="60">
      <c r="A1054" s="8"/>
      <c r="B1054" s="8"/>
      <c r="C1054" s="8" t="s">
        <v>393</v>
      </c>
      <c r="D1054" s="8" t="s">
        <v>25</v>
      </c>
      <c r="E1054" s="9" t="s">
        <v>663</v>
      </c>
      <c r="F1054" s="40" t="s">
        <v>110</v>
      </c>
      <c r="G1054" s="26" t="s">
        <v>111</v>
      </c>
      <c r="H1054" s="23">
        <f t="shared" si="366"/>
        <v>250</v>
      </c>
      <c r="I1054" s="23">
        <f t="shared" si="366"/>
        <v>250</v>
      </c>
      <c r="J1054" s="23">
        <f t="shared" si="366"/>
        <v>250</v>
      </c>
    </row>
    <row r="1055" spans="1:12" ht="24">
      <c r="A1055" s="8"/>
      <c r="B1055" s="8"/>
      <c r="C1055" s="8" t="s">
        <v>393</v>
      </c>
      <c r="D1055" s="8" t="s">
        <v>25</v>
      </c>
      <c r="E1055" s="9" t="s">
        <v>663</v>
      </c>
      <c r="F1055" s="8">
        <v>612</v>
      </c>
      <c r="G1055" s="7" t="s">
        <v>349</v>
      </c>
      <c r="H1055" s="23">
        <v>250</v>
      </c>
      <c r="I1055" s="23">
        <v>250</v>
      </c>
      <c r="J1055" s="23">
        <v>250</v>
      </c>
    </row>
    <row r="1056" spans="1:12" ht="60">
      <c r="A1056" s="8"/>
      <c r="B1056" s="8"/>
      <c r="C1056" s="8" t="s">
        <v>393</v>
      </c>
      <c r="D1056" s="8" t="s">
        <v>25</v>
      </c>
      <c r="E1056" s="86" t="s">
        <v>665</v>
      </c>
      <c r="F1056" s="8"/>
      <c r="G1056" s="7" t="s">
        <v>666</v>
      </c>
      <c r="H1056" s="23">
        <f>H1057</f>
        <v>15</v>
      </c>
      <c r="I1056" s="23">
        <f t="shared" ref="I1056:J1057" si="367">I1057</f>
        <v>0</v>
      </c>
      <c r="J1056" s="23">
        <f t="shared" si="367"/>
        <v>0</v>
      </c>
    </row>
    <row r="1057" spans="1:12" ht="60">
      <c r="A1057" s="8"/>
      <c r="B1057" s="8"/>
      <c r="C1057" s="8" t="s">
        <v>393</v>
      </c>
      <c r="D1057" s="8" t="s">
        <v>25</v>
      </c>
      <c r="E1057" s="86" t="s">
        <v>665</v>
      </c>
      <c r="F1057" s="40" t="s">
        <v>110</v>
      </c>
      <c r="G1057" s="26" t="s">
        <v>111</v>
      </c>
      <c r="H1057" s="23">
        <f>H1058</f>
        <v>15</v>
      </c>
      <c r="I1057" s="23">
        <f t="shared" si="367"/>
        <v>0</v>
      </c>
      <c r="J1057" s="23">
        <f t="shared" si="367"/>
        <v>0</v>
      </c>
    </row>
    <row r="1058" spans="1:12" ht="24">
      <c r="A1058" s="8"/>
      <c r="B1058" s="8"/>
      <c r="C1058" s="8" t="s">
        <v>393</v>
      </c>
      <c r="D1058" s="8" t="s">
        <v>25</v>
      </c>
      <c r="E1058" s="86" t="s">
        <v>665</v>
      </c>
      <c r="F1058" s="8">
        <v>612</v>
      </c>
      <c r="G1058" s="7" t="s">
        <v>349</v>
      </c>
      <c r="H1058" s="23">
        <v>15</v>
      </c>
      <c r="I1058" s="23">
        <v>0</v>
      </c>
      <c r="J1058" s="23">
        <v>0</v>
      </c>
    </row>
    <row r="1059" spans="1:12" ht="84">
      <c r="A1059" s="8"/>
      <c r="B1059" s="8"/>
      <c r="C1059" s="8" t="s">
        <v>393</v>
      </c>
      <c r="D1059" s="8" t="s">
        <v>25</v>
      </c>
      <c r="E1059" s="86" t="s">
        <v>667</v>
      </c>
      <c r="F1059" s="8"/>
      <c r="G1059" s="7" t="s">
        <v>668</v>
      </c>
      <c r="H1059" s="23">
        <f>H1060</f>
        <v>1485</v>
      </c>
      <c r="I1059" s="23">
        <f t="shared" ref="I1059:J1060" si="368">I1060</f>
        <v>0</v>
      </c>
      <c r="J1059" s="23">
        <f t="shared" si="368"/>
        <v>0</v>
      </c>
    </row>
    <row r="1060" spans="1:12" ht="60">
      <c r="A1060" s="8"/>
      <c r="B1060" s="8"/>
      <c r="C1060" s="8" t="s">
        <v>393</v>
      </c>
      <c r="D1060" s="8" t="s">
        <v>25</v>
      </c>
      <c r="E1060" s="86" t="s">
        <v>667</v>
      </c>
      <c r="F1060" s="40" t="s">
        <v>110</v>
      </c>
      <c r="G1060" s="26" t="s">
        <v>111</v>
      </c>
      <c r="H1060" s="23">
        <f>H1061</f>
        <v>1485</v>
      </c>
      <c r="I1060" s="23">
        <f t="shared" si="368"/>
        <v>0</v>
      </c>
      <c r="J1060" s="23">
        <f t="shared" si="368"/>
        <v>0</v>
      </c>
    </row>
    <row r="1061" spans="1:12" ht="24">
      <c r="A1061" s="8"/>
      <c r="B1061" s="8"/>
      <c r="C1061" s="8" t="s">
        <v>393</v>
      </c>
      <c r="D1061" s="8" t="s">
        <v>25</v>
      </c>
      <c r="E1061" s="86" t="s">
        <v>667</v>
      </c>
      <c r="F1061" s="8">
        <v>612</v>
      </c>
      <c r="G1061" s="7" t="s">
        <v>349</v>
      </c>
      <c r="H1061" s="23">
        <v>1485</v>
      </c>
      <c r="I1061" s="23">
        <v>0</v>
      </c>
      <c r="J1061" s="23">
        <v>0</v>
      </c>
    </row>
    <row r="1062" spans="1:12" ht="72">
      <c r="A1062" s="8"/>
      <c r="B1062" s="8"/>
      <c r="C1062" s="8" t="s">
        <v>393</v>
      </c>
      <c r="D1062" s="8" t="s">
        <v>25</v>
      </c>
      <c r="E1062" s="86" t="s">
        <v>669</v>
      </c>
      <c r="F1062" s="8"/>
      <c r="G1062" s="7" t="s">
        <v>670</v>
      </c>
      <c r="H1062" s="23">
        <f>H1065+H1063</f>
        <v>37378.5</v>
      </c>
      <c r="I1062" s="23">
        <f t="shared" ref="I1062:J1062" si="369">I1065+I1063</f>
        <v>0</v>
      </c>
      <c r="J1062" s="23">
        <f t="shared" si="369"/>
        <v>0</v>
      </c>
    </row>
    <row r="1063" spans="1:12" ht="48">
      <c r="A1063" s="8"/>
      <c r="B1063" s="8"/>
      <c r="C1063" s="8" t="s">
        <v>393</v>
      </c>
      <c r="D1063" s="8" t="s">
        <v>25</v>
      </c>
      <c r="E1063" s="86" t="s">
        <v>669</v>
      </c>
      <c r="F1063" s="25" t="s">
        <v>55</v>
      </c>
      <c r="G1063" s="26" t="s">
        <v>56</v>
      </c>
      <c r="H1063" s="23">
        <f>H1064</f>
        <v>35692.300000000003</v>
      </c>
      <c r="I1063" s="23">
        <f t="shared" ref="I1063:J1063" si="370">I1064</f>
        <v>0</v>
      </c>
      <c r="J1063" s="23">
        <f t="shared" si="370"/>
        <v>0</v>
      </c>
    </row>
    <row r="1064" spans="1:12" ht="24">
      <c r="A1064" s="8"/>
      <c r="B1064" s="8"/>
      <c r="C1064" s="8" t="s">
        <v>393</v>
      </c>
      <c r="D1064" s="8" t="s">
        <v>25</v>
      </c>
      <c r="E1064" s="86" t="s">
        <v>669</v>
      </c>
      <c r="F1064" s="8" t="s">
        <v>57</v>
      </c>
      <c r="G1064" s="105" t="s">
        <v>58</v>
      </c>
      <c r="H1064" s="23">
        <v>35692.300000000003</v>
      </c>
      <c r="I1064" s="23">
        <v>0</v>
      </c>
      <c r="J1064" s="23">
        <v>0</v>
      </c>
    </row>
    <row r="1065" spans="1:12" ht="60">
      <c r="A1065" s="8"/>
      <c r="B1065" s="8"/>
      <c r="C1065" s="8" t="s">
        <v>393</v>
      </c>
      <c r="D1065" s="8" t="s">
        <v>25</v>
      </c>
      <c r="E1065" s="86" t="s">
        <v>669</v>
      </c>
      <c r="F1065" s="40" t="s">
        <v>110</v>
      </c>
      <c r="G1065" s="26" t="s">
        <v>111</v>
      </c>
      <c r="H1065" s="23">
        <f>H1066</f>
        <v>1686.2</v>
      </c>
      <c r="I1065" s="23">
        <f t="shared" ref="I1065:J1065" si="371">I1066</f>
        <v>0</v>
      </c>
      <c r="J1065" s="23">
        <f t="shared" si="371"/>
        <v>0</v>
      </c>
    </row>
    <row r="1066" spans="1:12" ht="24">
      <c r="A1066" s="8"/>
      <c r="B1066" s="8"/>
      <c r="C1066" s="8" t="s">
        <v>393</v>
      </c>
      <c r="D1066" s="8" t="s">
        <v>25</v>
      </c>
      <c r="E1066" s="86" t="s">
        <v>669</v>
      </c>
      <c r="F1066" s="8">
        <v>612</v>
      </c>
      <c r="G1066" s="7" t="s">
        <v>349</v>
      </c>
      <c r="H1066" s="23">
        <v>1686.2</v>
      </c>
      <c r="I1066" s="23">
        <v>0</v>
      </c>
      <c r="J1066" s="23">
        <v>0</v>
      </c>
    </row>
    <row r="1067" spans="1:12" ht="60">
      <c r="A1067" s="8"/>
      <c r="B1067" s="8"/>
      <c r="C1067" s="8" t="s">
        <v>393</v>
      </c>
      <c r="D1067" s="8" t="s">
        <v>25</v>
      </c>
      <c r="E1067" s="86" t="s">
        <v>671</v>
      </c>
      <c r="F1067" s="8"/>
      <c r="G1067" s="7" t="s">
        <v>672</v>
      </c>
      <c r="H1067" s="23">
        <f>H1068+H1070</f>
        <v>9438.11</v>
      </c>
      <c r="I1067" s="23">
        <f t="shared" ref="I1067:J1067" si="372">I1070+I1068</f>
        <v>0</v>
      </c>
      <c r="J1067" s="23">
        <f t="shared" si="372"/>
        <v>0</v>
      </c>
    </row>
    <row r="1068" spans="1:12" ht="48">
      <c r="A1068" s="8"/>
      <c r="B1068" s="8"/>
      <c r="C1068" s="8" t="s">
        <v>393</v>
      </c>
      <c r="D1068" s="8" t="s">
        <v>25</v>
      </c>
      <c r="E1068" s="86" t="s">
        <v>671</v>
      </c>
      <c r="F1068" s="25" t="s">
        <v>55</v>
      </c>
      <c r="G1068" s="26" t="s">
        <v>56</v>
      </c>
      <c r="H1068" s="23">
        <f>H1069</f>
        <v>9016.51</v>
      </c>
      <c r="I1068" s="23">
        <f t="shared" ref="I1068:J1068" si="373">I1069</f>
        <v>0</v>
      </c>
      <c r="J1068" s="23">
        <f t="shared" si="373"/>
        <v>0</v>
      </c>
    </row>
    <row r="1069" spans="1:12" ht="24">
      <c r="A1069" s="8"/>
      <c r="B1069" s="8"/>
      <c r="C1069" s="8" t="s">
        <v>393</v>
      </c>
      <c r="D1069" s="8" t="s">
        <v>25</v>
      </c>
      <c r="E1069" s="86" t="s">
        <v>671</v>
      </c>
      <c r="F1069" s="8" t="s">
        <v>57</v>
      </c>
      <c r="G1069" s="105" t="s">
        <v>58</v>
      </c>
      <c r="H1069" s="23">
        <v>9016.51</v>
      </c>
      <c r="I1069" s="23">
        <v>0</v>
      </c>
      <c r="J1069" s="23">
        <v>0</v>
      </c>
    </row>
    <row r="1070" spans="1:12" ht="60">
      <c r="A1070" s="8"/>
      <c r="B1070" s="8"/>
      <c r="C1070" s="8" t="s">
        <v>393</v>
      </c>
      <c r="D1070" s="8" t="s">
        <v>25</v>
      </c>
      <c r="E1070" s="86" t="s">
        <v>671</v>
      </c>
      <c r="F1070" s="40" t="s">
        <v>110</v>
      </c>
      <c r="G1070" s="26" t="s">
        <v>111</v>
      </c>
      <c r="H1070" s="23">
        <f>H1071</f>
        <v>421.6</v>
      </c>
      <c r="I1070" s="23">
        <f t="shared" ref="I1070:J1070" si="374">I1071</f>
        <v>0</v>
      </c>
      <c r="J1070" s="23">
        <f t="shared" si="374"/>
        <v>0</v>
      </c>
    </row>
    <row r="1071" spans="1:12" ht="24">
      <c r="A1071" s="8"/>
      <c r="B1071" s="8"/>
      <c r="C1071" s="8" t="s">
        <v>393</v>
      </c>
      <c r="D1071" s="8" t="s">
        <v>25</v>
      </c>
      <c r="E1071" s="86" t="s">
        <v>671</v>
      </c>
      <c r="F1071" s="8">
        <v>612</v>
      </c>
      <c r="G1071" s="7" t="s">
        <v>349</v>
      </c>
      <c r="H1071" s="23">
        <v>421.6</v>
      </c>
      <c r="I1071" s="23">
        <v>0</v>
      </c>
      <c r="J1071" s="23">
        <v>0</v>
      </c>
    </row>
    <row r="1072" spans="1:12">
      <c r="A1072" s="8"/>
      <c r="B1072" s="8"/>
      <c r="C1072" s="29" t="s">
        <v>393</v>
      </c>
      <c r="D1072" s="29" t="s">
        <v>28</v>
      </c>
      <c r="E1072" s="16"/>
      <c r="F1072" s="29"/>
      <c r="G1072" s="18" t="s">
        <v>395</v>
      </c>
      <c r="H1072" s="19">
        <f>H1073+H1155</f>
        <v>875214.83700000006</v>
      </c>
      <c r="I1072" s="19">
        <f>I1073+I1155</f>
        <v>772831.28800000006</v>
      </c>
      <c r="J1072" s="19">
        <f>J1073+J1155</f>
        <v>780928.20000000007</v>
      </c>
      <c r="K1072" s="2">
        <v>795085.94099999999</v>
      </c>
      <c r="L1072" s="73">
        <f>K1072-H1072</f>
        <v>-80128.896000000066</v>
      </c>
    </row>
    <row r="1073" spans="1:12" ht="60">
      <c r="A1073" s="8"/>
      <c r="B1073" s="8"/>
      <c r="C1073" s="8" t="s">
        <v>393</v>
      </c>
      <c r="D1073" s="8" t="s">
        <v>28</v>
      </c>
      <c r="E1073" s="17" t="s">
        <v>396</v>
      </c>
      <c r="F1073" s="20"/>
      <c r="G1073" s="21" t="s">
        <v>397</v>
      </c>
      <c r="H1073" s="23">
        <f>H1074</f>
        <v>870514.35200000007</v>
      </c>
      <c r="I1073" s="23">
        <f t="shared" ref="I1073:J1073" si="375">I1074</f>
        <v>772831.28800000006</v>
      </c>
      <c r="J1073" s="23">
        <f t="shared" si="375"/>
        <v>780928.20000000007</v>
      </c>
    </row>
    <row r="1074" spans="1:12" ht="24">
      <c r="A1074" s="8"/>
      <c r="B1074" s="8"/>
      <c r="C1074" s="8" t="s">
        <v>393</v>
      </c>
      <c r="D1074" s="8" t="s">
        <v>28</v>
      </c>
      <c r="E1074" s="9" t="s">
        <v>398</v>
      </c>
      <c r="F1074" s="8"/>
      <c r="G1074" s="7" t="s">
        <v>399</v>
      </c>
      <c r="H1074" s="23">
        <f>H1075+H1116+H1123+H1139+H1146+H1150</f>
        <v>870514.35200000007</v>
      </c>
      <c r="I1074" s="23">
        <f t="shared" ref="I1074:J1074" si="376">I1075+I1116+I1123+I1139+I1146+I1150</f>
        <v>772831.28800000006</v>
      </c>
      <c r="J1074" s="23">
        <f t="shared" si="376"/>
        <v>780928.20000000007</v>
      </c>
    </row>
    <row r="1075" spans="1:12" ht="120">
      <c r="A1075" s="8"/>
      <c r="B1075" s="8"/>
      <c r="C1075" s="8" t="s">
        <v>393</v>
      </c>
      <c r="D1075" s="8" t="s">
        <v>28</v>
      </c>
      <c r="E1075" s="9" t="s">
        <v>400</v>
      </c>
      <c r="F1075" s="8"/>
      <c r="G1075" s="7" t="s">
        <v>401</v>
      </c>
      <c r="H1075" s="23">
        <f>H1076+H1079+H1082+H1085+H1092+H1089+H1095+H1098+H1101+H1107+H1110+H1113+H1104</f>
        <v>793247.88400000008</v>
      </c>
      <c r="I1075" s="23">
        <f t="shared" ref="I1075:L1075" si="377">I1076+I1079+I1082+I1085+I1092+I1089+I1095+I1098+I1101+I1107+I1110+I1113+I1104</f>
        <v>701171.30800000008</v>
      </c>
      <c r="J1075" s="23">
        <f t="shared" si="377"/>
        <v>708620.32000000007</v>
      </c>
      <c r="K1075" s="23">
        <f t="shared" si="377"/>
        <v>0</v>
      </c>
      <c r="L1075" s="23">
        <f t="shared" si="377"/>
        <v>0</v>
      </c>
    </row>
    <row r="1076" spans="1:12" ht="132">
      <c r="A1076" s="8"/>
      <c r="B1076" s="8"/>
      <c r="C1076" s="8" t="s">
        <v>393</v>
      </c>
      <c r="D1076" s="8" t="s">
        <v>28</v>
      </c>
      <c r="E1076" s="43" t="s">
        <v>673</v>
      </c>
      <c r="F1076" s="34"/>
      <c r="G1076" s="87" t="s">
        <v>674</v>
      </c>
      <c r="H1076" s="23">
        <f t="shared" ref="H1076:J1077" si="378">H1077</f>
        <v>568164.80000000005</v>
      </c>
      <c r="I1076" s="23">
        <f t="shared" si="378"/>
        <v>566815.69999999995</v>
      </c>
      <c r="J1076" s="23">
        <f t="shared" si="378"/>
        <v>566815.69999999995</v>
      </c>
    </row>
    <row r="1077" spans="1:12" ht="60">
      <c r="A1077" s="8"/>
      <c r="B1077" s="8"/>
      <c r="C1077" s="8" t="s">
        <v>393</v>
      </c>
      <c r="D1077" s="8" t="s">
        <v>28</v>
      </c>
      <c r="E1077" s="43" t="s">
        <v>673</v>
      </c>
      <c r="F1077" s="40" t="s">
        <v>110</v>
      </c>
      <c r="G1077" s="26" t="s">
        <v>111</v>
      </c>
      <c r="H1077" s="23">
        <f t="shared" si="378"/>
        <v>568164.80000000005</v>
      </c>
      <c r="I1077" s="23">
        <f t="shared" si="378"/>
        <v>566815.69999999995</v>
      </c>
      <c r="J1077" s="23">
        <f t="shared" si="378"/>
        <v>566815.69999999995</v>
      </c>
    </row>
    <row r="1078" spans="1:12" ht="108">
      <c r="A1078" s="8"/>
      <c r="B1078" s="8"/>
      <c r="C1078" s="8" t="s">
        <v>393</v>
      </c>
      <c r="D1078" s="8" t="s">
        <v>28</v>
      </c>
      <c r="E1078" s="43" t="s">
        <v>673</v>
      </c>
      <c r="F1078" s="8" t="s">
        <v>416</v>
      </c>
      <c r="G1078" s="7" t="s">
        <v>113</v>
      </c>
      <c r="H1078" s="23">
        <v>568164.80000000005</v>
      </c>
      <c r="I1078" s="23">
        <v>566815.69999999995</v>
      </c>
      <c r="J1078" s="23">
        <v>566815.69999999995</v>
      </c>
    </row>
    <row r="1079" spans="1:12" ht="36">
      <c r="A1079" s="8"/>
      <c r="B1079" s="8"/>
      <c r="C1079" s="8" t="s">
        <v>393</v>
      </c>
      <c r="D1079" s="8" t="s">
        <v>28</v>
      </c>
      <c r="E1079" s="9" t="s">
        <v>675</v>
      </c>
      <c r="F1079" s="8"/>
      <c r="G1079" s="7" t="s">
        <v>676</v>
      </c>
      <c r="H1079" s="23">
        <f t="shared" ref="H1079:J1080" si="379">H1080</f>
        <v>80203.218999999997</v>
      </c>
      <c r="I1079" s="23">
        <f t="shared" si="379"/>
        <v>77747.320000000007</v>
      </c>
      <c r="J1079" s="23">
        <f t="shared" si="379"/>
        <v>77837.820000000007</v>
      </c>
    </row>
    <row r="1080" spans="1:12" ht="60">
      <c r="A1080" s="8"/>
      <c r="B1080" s="8"/>
      <c r="C1080" s="8" t="s">
        <v>393</v>
      </c>
      <c r="D1080" s="8" t="s">
        <v>28</v>
      </c>
      <c r="E1080" s="9" t="s">
        <v>675</v>
      </c>
      <c r="F1080" s="25" t="s">
        <v>110</v>
      </c>
      <c r="G1080" s="26" t="s">
        <v>111</v>
      </c>
      <c r="H1080" s="23">
        <f t="shared" si="379"/>
        <v>80203.218999999997</v>
      </c>
      <c r="I1080" s="23">
        <f t="shared" si="379"/>
        <v>77747.320000000007</v>
      </c>
      <c r="J1080" s="23">
        <f t="shared" si="379"/>
        <v>77837.820000000007</v>
      </c>
    </row>
    <row r="1081" spans="1:12" ht="108">
      <c r="A1081" s="8"/>
      <c r="B1081" s="8"/>
      <c r="C1081" s="8" t="s">
        <v>393</v>
      </c>
      <c r="D1081" s="8" t="s">
        <v>28</v>
      </c>
      <c r="E1081" s="9" t="s">
        <v>675</v>
      </c>
      <c r="F1081" s="8" t="s">
        <v>416</v>
      </c>
      <c r="G1081" s="7" t="s">
        <v>113</v>
      </c>
      <c r="H1081" s="23">
        <v>80203.218999999997</v>
      </c>
      <c r="I1081" s="23">
        <v>77747.320000000007</v>
      </c>
      <c r="J1081" s="23">
        <v>77837.820000000007</v>
      </c>
    </row>
    <row r="1082" spans="1:12" ht="60">
      <c r="A1082" s="8"/>
      <c r="B1082" s="8"/>
      <c r="C1082" s="8" t="s">
        <v>393</v>
      </c>
      <c r="D1082" s="8" t="s">
        <v>28</v>
      </c>
      <c r="E1082" s="9" t="s">
        <v>677</v>
      </c>
      <c r="F1082" s="8"/>
      <c r="G1082" s="7" t="s">
        <v>678</v>
      </c>
      <c r="H1082" s="23">
        <f t="shared" ref="H1082:J1083" si="380">H1083</f>
        <v>61919.565000000002</v>
      </c>
      <c r="I1082" s="23">
        <f t="shared" si="380"/>
        <v>18563.887999999999</v>
      </c>
      <c r="J1082" s="23">
        <f t="shared" si="380"/>
        <v>25922.400000000001</v>
      </c>
    </row>
    <row r="1083" spans="1:12" ht="60">
      <c r="A1083" s="8"/>
      <c r="B1083" s="8"/>
      <c r="C1083" s="8" t="s">
        <v>393</v>
      </c>
      <c r="D1083" s="8" t="s">
        <v>28</v>
      </c>
      <c r="E1083" s="9" t="s">
        <v>677</v>
      </c>
      <c r="F1083" s="40" t="s">
        <v>110</v>
      </c>
      <c r="G1083" s="26" t="s">
        <v>111</v>
      </c>
      <c r="H1083" s="23">
        <f t="shared" si="380"/>
        <v>61919.565000000002</v>
      </c>
      <c r="I1083" s="23">
        <f t="shared" si="380"/>
        <v>18563.887999999999</v>
      </c>
      <c r="J1083" s="23">
        <f t="shared" si="380"/>
        <v>25922.400000000001</v>
      </c>
    </row>
    <row r="1084" spans="1:12" ht="24">
      <c r="A1084" s="8"/>
      <c r="B1084" s="8"/>
      <c r="C1084" s="8" t="s">
        <v>393</v>
      </c>
      <c r="D1084" s="8" t="s">
        <v>28</v>
      </c>
      <c r="E1084" s="9" t="s">
        <v>677</v>
      </c>
      <c r="F1084" s="8">
        <v>612</v>
      </c>
      <c r="G1084" s="7" t="s">
        <v>349</v>
      </c>
      <c r="H1084" s="23">
        <v>61919.565000000002</v>
      </c>
      <c r="I1084" s="23">
        <v>18563.887999999999</v>
      </c>
      <c r="J1084" s="23">
        <v>25922.400000000001</v>
      </c>
    </row>
    <row r="1085" spans="1:12" ht="60">
      <c r="A1085" s="8"/>
      <c r="B1085" s="8"/>
      <c r="C1085" s="8" t="s">
        <v>393</v>
      </c>
      <c r="D1085" s="8" t="s">
        <v>28</v>
      </c>
      <c r="E1085" s="9" t="s">
        <v>679</v>
      </c>
      <c r="F1085" s="8"/>
      <c r="G1085" s="7" t="s">
        <v>654</v>
      </c>
      <c r="H1085" s="23">
        <f>H1086</f>
        <v>7590.1</v>
      </c>
      <c r="I1085" s="23">
        <f t="shared" ref="I1085:J1085" si="381">I1086</f>
        <v>0</v>
      </c>
      <c r="J1085" s="23">
        <f t="shared" si="381"/>
        <v>0</v>
      </c>
    </row>
    <row r="1086" spans="1:12" ht="60">
      <c r="A1086" s="8"/>
      <c r="B1086" s="8"/>
      <c r="C1086" s="8" t="s">
        <v>393</v>
      </c>
      <c r="D1086" s="8" t="s">
        <v>28</v>
      </c>
      <c r="E1086" s="9" t="s">
        <v>679</v>
      </c>
      <c r="F1086" s="40" t="s">
        <v>110</v>
      </c>
      <c r="G1086" s="26" t="s">
        <v>111</v>
      </c>
      <c r="H1086" s="23">
        <f>H1087+H1088</f>
        <v>7590.1</v>
      </c>
      <c r="I1086" s="23">
        <f t="shared" ref="I1086:J1086" si="382">I1087+I1088</f>
        <v>0</v>
      </c>
      <c r="J1086" s="23">
        <f t="shared" si="382"/>
        <v>0</v>
      </c>
    </row>
    <row r="1087" spans="1:12" ht="108">
      <c r="A1087" s="8"/>
      <c r="B1087" s="8"/>
      <c r="C1087" s="8" t="s">
        <v>393</v>
      </c>
      <c r="D1087" s="8" t="s">
        <v>28</v>
      </c>
      <c r="E1087" s="9" t="s">
        <v>679</v>
      </c>
      <c r="F1087" s="8" t="s">
        <v>416</v>
      </c>
      <c r="G1087" s="7" t="s">
        <v>113</v>
      </c>
      <c r="H1087" s="23">
        <v>7184.8</v>
      </c>
      <c r="I1087" s="23">
        <v>0</v>
      </c>
      <c r="J1087" s="23">
        <v>0</v>
      </c>
    </row>
    <row r="1088" spans="1:12" ht="24">
      <c r="A1088" s="8"/>
      <c r="B1088" s="8"/>
      <c r="C1088" s="8" t="s">
        <v>393</v>
      </c>
      <c r="D1088" s="8" t="s">
        <v>28</v>
      </c>
      <c r="E1088" s="9" t="s">
        <v>679</v>
      </c>
      <c r="F1088" s="8">
        <v>612</v>
      </c>
      <c r="G1088" s="7" t="s">
        <v>349</v>
      </c>
      <c r="H1088" s="23">
        <v>405.3</v>
      </c>
      <c r="I1088" s="23">
        <v>0</v>
      </c>
      <c r="J1088" s="23">
        <v>0</v>
      </c>
    </row>
    <row r="1089" spans="1:12" ht="48">
      <c r="A1089" s="8"/>
      <c r="B1089" s="8"/>
      <c r="C1089" s="8" t="s">
        <v>393</v>
      </c>
      <c r="D1089" s="8" t="s">
        <v>28</v>
      </c>
      <c r="E1089" s="9" t="s">
        <v>680</v>
      </c>
      <c r="F1089" s="8"/>
      <c r="G1089" s="7" t="s">
        <v>681</v>
      </c>
      <c r="H1089" s="23">
        <f>H1090</f>
        <v>1710.752</v>
      </c>
      <c r="I1089" s="23">
        <f t="shared" ref="I1089:J1090" si="383">I1090</f>
        <v>0</v>
      </c>
      <c r="J1089" s="23">
        <f t="shared" si="383"/>
        <v>0</v>
      </c>
    </row>
    <row r="1090" spans="1:12" ht="60">
      <c r="A1090" s="8"/>
      <c r="B1090" s="8"/>
      <c r="C1090" s="8" t="s">
        <v>393</v>
      </c>
      <c r="D1090" s="8" t="s">
        <v>28</v>
      </c>
      <c r="E1090" s="9" t="s">
        <v>680</v>
      </c>
      <c r="F1090" s="40" t="s">
        <v>110</v>
      </c>
      <c r="G1090" s="26" t="s">
        <v>111</v>
      </c>
      <c r="H1090" s="23">
        <f>H1091</f>
        <v>1710.752</v>
      </c>
      <c r="I1090" s="23">
        <f t="shared" si="383"/>
        <v>0</v>
      </c>
      <c r="J1090" s="23">
        <f t="shared" si="383"/>
        <v>0</v>
      </c>
    </row>
    <row r="1091" spans="1:12" ht="24">
      <c r="A1091" s="8"/>
      <c r="B1091" s="8"/>
      <c r="C1091" s="8" t="s">
        <v>393</v>
      </c>
      <c r="D1091" s="8" t="s">
        <v>28</v>
      </c>
      <c r="E1091" s="9" t="s">
        <v>680</v>
      </c>
      <c r="F1091" s="8">
        <v>612</v>
      </c>
      <c r="G1091" s="7" t="s">
        <v>349</v>
      </c>
      <c r="H1091" s="23">
        <v>1710.752</v>
      </c>
      <c r="I1091" s="23">
        <v>0</v>
      </c>
      <c r="J1091" s="23">
        <v>0</v>
      </c>
    </row>
    <row r="1092" spans="1:12" ht="84">
      <c r="A1092" s="8"/>
      <c r="B1092" s="8"/>
      <c r="C1092" s="8" t="s">
        <v>393</v>
      </c>
      <c r="D1092" s="8" t="s">
        <v>28</v>
      </c>
      <c r="E1092" s="9" t="s">
        <v>682</v>
      </c>
      <c r="F1092" s="8"/>
      <c r="G1092" s="7" t="s">
        <v>683</v>
      </c>
      <c r="H1092" s="23">
        <f t="shared" ref="H1092:J1093" si="384">H1093</f>
        <v>70268.899999999994</v>
      </c>
      <c r="I1092" s="23">
        <f t="shared" si="384"/>
        <v>38044.400000000001</v>
      </c>
      <c r="J1092" s="23">
        <f t="shared" si="384"/>
        <v>38044.400000000001</v>
      </c>
    </row>
    <row r="1093" spans="1:12" ht="60">
      <c r="A1093" s="8"/>
      <c r="B1093" s="8"/>
      <c r="C1093" s="8" t="s">
        <v>393</v>
      </c>
      <c r="D1093" s="8" t="s">
        <v>28</v>
      </c>
      <c r="E1093" s="9" t="s">
        <v>682</v>
      </c>
      <c r="F1093" s="40" t="s">
        <v>110</v>
      </c>
      <c r="G1093" s="26" t="s">
        <v>111</v>
      </c>
      <c r="H1093" s="23">
        <f t="shared" si="384"/>
        <v>70268.899999999994</v>
      </c>
      <c r="I1093" s="23">
        <f t="shared" si="384"/>
        <v>38044.400000000001</v>
      </c>
      <c r="J1093" s="23">
        <f t="shared" si="384"/>
        <v>38044.400000000001</v>
      </c>
    </row>
    <row r="1094" spans="1:12" ht="108">
      <c r="A1094" s="8"/>
      <c r="B1094" s="8"/>
      <c r="C1094" s="8" t="s">
        <v>393</v>
      </c>
      <c r="D1094" s="8" t="s">
        <v>28</v>
      </c>
      <c r="E1094" s="9" t="s">
        <v>682</v>
      </c>
      <c r="F1094" s="8" t="s">
        <v>416</v>
      </c>
      <c r="G1094" s="7" t="s">
        <v>113</v>
      </c>
      <c r="H1094" s="23">
        <v>70268.899999999994</v>
      </c>
      <c r="I1094" s="23">
        <v>38044.400000000001</v>
      </c>
      <c r="J1094" s="23">
        <v>38044.400000000001</v>
      </c>
    </row>
    <row r="1095" spans="1:12" ht="72">
      <c r="A1095" s="8"/>
      <c r="B1095" s="8"/>
      <c r="C1095" s="8" t="s">
        <v>393</v>
      </c>
      <c r="D1095" s="8" t="s">
        <v>28</v>
      </c>
      <c r="E1095" s="9" t="s">
        <v>684</v>
      </c>
      <c r="F1095" s="8"/>
      <c r="G1095" s="7" t="s">
        <v>685</v>
      </c>
      <c r="H1095" s="23">
        <f>H1096</f>
        <v>418.55599999999998</v>
      </c>
      <c r="I1095" s="23">
        <f t="shared" ref="I1095:L1095" si="385">I1096</f>
        <v>0</v>
      </c>
      <c r="J1095" s="23">
        <f t="shared" si="385"/>
        <v>0</v>
      </c>
      <c r="K1095" s="23">
        <f t="shared" si="385"/>
        <v>0</v>
      </c>
      <c r="L1095" s="23">
        <f t="shared" si="385"/>
        <v>0</v>
      </c>
    </row>
    <row r="1096" spans="1:12" ht="60">
      <c r="A1096" s="8"/>
      <c r="B1096" s="8"/>
      <c r="C1096" s="8" t="s">
        <v>393</v>
      </c>
      <c r="D1096" s="8" t="s">
        <v>28</v>
      </c>
      <c r="E1096" s="9" t="s">
        <v>684</v>
      </c>
      <c r="F1096" s="40" t="s">
        <v>110</v>
      </c>
      <c r="G1096" s="26" t="s">
        <v>111</v>
      </c>
      <c r="H1096" s="23">
        <f t="shared" ref="H1096:J1096" si="386">H1097</f>
        <v>418.55599999999998</v>
      </c>
      <c r="I1096" s="23">
        <f t="shared" si="386"/>
        <v>0</v>
      </c>
      <c r="J1096" s="23">
        <f t="shared" si="386"/>
        <v>0</v>
      </c>
    </row>
    <row r="1097" spans="1:12" ht="24">
      <c r="A1097" s="8"/>
      <c r="B1097" s="8"/>
      <c r="C1097" s="8" t="s">
        <v>393</v>
      </c>
      <c r="D1097" s="8" t="s">
        <v>28</v>
      </c>
      <c r="E1097" s="9" t="s">
        <v>684</v>
      </c>
      <c r="F1097" s="8">
        <v>612</v>
      </c>
      <c r="G1097" s="7" t="s">
        <v>349</v>
      </c>
      <c r="H1097" s="23">
        <v>418.55599999999998</v>
      </c>
      <c r="I1097" s="23">
        <v>0</v>
      </c>
      <c r="J1097" s="23">
        <v>0</v>
      </c>
    </row>
    <row r="1098" spans="1:12" ht="84">
      <c r="A1098" s="8"/>
      <c r="B1098" s="8"/>
      <c r="C1098" s="8" t="s">
        <v>393</v>
      </c>
      <c r="D1098" s="8" t="s">
        <v>28</v>
      </c>
      <c r="E1098" s="9" t="s">
        <v>686</v>
      </c>
      <c r="F1098" s="8"/>
      <c r="G1098" s="7" t="s">
        <v>687</v>
      </c>
      <c r="H1098" s="23">
        <f>H1099</f>
        <v>772.52099999999996</v>
      </c>
      <c r="I1098" s="23">
        <f t="shared" ref="I1098:L1098" si="387">I1099</f>
        <v>0</v>
      </c>
      <c r="J1098" s="23">
        <f t="shared" si="387"/>
        <v>0</v>
      </c>
      <c r="K1098" s="23">
        <f t="shared" si="387"/>
        <v>0</v>
      </c>
      <c r="L1098" s="23">
        <f t="shared" si="387"/>
        <v>0</v>
      </c>
    </row>
    <row r="1099" spans="1:12" ht="60">
      <c r="A1099" s="8"/>
      <c r="B1099" s="8"/>
      <c r="C1099" s="8" t="s">
        <v>393</v>
      </c>
      <c r="D1099" s="8" t="s">
        <v>28</v>
      </c>
      <c r="E1099" s="9" t="s">
        <v>686</v>
      </c>
      <c r="F1099" s="40" t="s">
        <v>110</v>
      </c>
      <c r="G1099" s="26" t="s">
        <v>111</v>
      </c>
      <c r="H1099" s="23">
        <f t="shared" ref="H1099:J1099" si="388">H1100</f>
        <v>772.52099999999996</v>
      </c>
      <c r="I1099" s="23">
        <f t="shared" si="388"/>
        <v>0</v>
      </c>
      <c r="J1099" s="23">
        <f t="shared" si="388"/>
        <v>0</v>
      </c>
    </row>
    <row r="1100" spans="1:12" ht="24">
      <c r="A1100" s="8"/>
      <c r="B1100" s="8"/>
      <c r="C1100" s="8" t="s">
        <v>393</v>
      </c>
      <c r="D1100" s="8" t="s">
        <v>28</v>
      </c>
      <c r="E1100" s="9" t="s">
        <v>686</v>
      </c>
      <c r="F1100" s="8">
        <v>612</v>
      </c>
      <c r="G1100" s="7" t="s">
        <v>349</v>
      </c>
      <c r="H1100" s="23">
        <v>772.52099999999996</v>
      </c>
      <c r="I1100" s="23">
        <v>0</v>
      </c>
      <c r="J1100" s="23">
        <v>0</v>
      </c>
    </row>
    <row r="1101" spans="1:12" ht="72">
      <c r="A1101" s="8"/>
      <c r="B1101" s="8"/>
      <c r="C1101" s="8" t="s">
        <v>393</v>
      </c>
      <c r="D1101" s="8" t="s">
        <v>28</v>
      </c>
      <c r="E1101" s="9" t="s">
        <v>688</v>
      </c>
      <c r="F1101" s="8"/>
      <c r="G1101" s="7" t="s">
        <v>689</v>
      </c>
      <c r="H1101" s="23">
        <f>H1102</f>
        <v>499.87099999999998</v>
      </c>
      <c r="I1101" s="23">
        <f t="shared" ref="I1101:J1101" si="389">I1102</f>
        <v>0</v>
      </c>
      <c r="J1101" s="23">
        <f t="shared" si="389"/>
        <v>0</v>
      </c>
    </row>
    <row r="1102" spans="1:12" ht="60">
      <c r="A1102" s="8"/>
      <c r="B1102" s="8"/>
      <c r="C1102" s="8" t="s">
        <v>393</v>
      </c>
      <c r="D1102" s="8" t="s">
        <v>28</v>
      </c>
      <c r="E1102" s="9" t="s">
        <v>688</v>
      </c>
      <c r="F1102" s="40" t="s">
        <v>110</v>
      </c>
      <c r="G1102" s="26" t="s">
        <v>111</v>
      </c>
      <c r="H1102" s="23">
        <f t="shared" ref="H1102:J1108" si="390">H1103</f>
        <v>499.87099999999998</v>
      </c>
      <c r="I1102" s="23">
        <f t="shared" si="390"/>
        <v>0</v>
      </c>
      <c r="J1102" s="23">
        <f t="shared" si="390"/>
        <v>0</v>
      </c>
    </row>
    <row r="1103" spans="1:12" ht="24">
      <c r="A1103" s="8"/>
      <c r="B1103" s="8"/>
      <c r="C1103" s="8" t="s">
        <v>393</v>
      </c>
      <c r="D1103" s="8" t="s">
        <v>28</v>
      </c>
      <c r="E1103" s="9" t="s">
        <v>688</v>
      </c>
      <c r="F1103" s="8">
        <v>612</v>
      </c>
      <c r="G1103" s="7" t="s">
        <v>349</v>
      </c>
      <c r="H1103" s="23">
        <v>499.87099999999998</v>
      </c>
      <c r="I1103" s="23">
        <v>0</v>
      </c>
      <c r="J1103" s="23">
        <v>0</v>
      </c>
    </row>
    <row r="1104" spans="1:12" ht="72">
      <c r="A1104" s="8"/>
      <c r="B1104" s="8"/>
      <c r="C1104" s="8" t="s">
        <v>393</v>
      </c>
      <c r="D1104" s="8" t="s">
        <v>28</v>
      </c>
      <c r="E1104" s="9" t="s">
        <v>823</v>
      </c>
      <c r="F1104" s="8"/>
      <c r="G1104" s="7" t="s">
        <v>822</v>
      </c>
      <c r="H1104" s="23">
        <f>H1105</f>
        <v>299.8</v>
      </c>
      <c r="I1104" s="23">
        <f t="shared" ref="I1104:J1104" si="391">I1105</f>
        <v>0</v>
      </c>
      <c r="J1104" s="23">
        <f t="shared" si="391"/>
        <v>0</v>
      </c>
    </row>
    <row r="1105" spans="1:10" ht="48">
      <c r="A1105" s="8"/>
      <c r="B1105" s="8"/>
      <c r="C1105" s="8" t="s">
        <v>393</v>
      </c>
      <c r="D1105" s="8" t="s">
        <v>28</v>
      </c>
      <c r="E1105" s="9" t="s">
        <v>823</v>
      </c>
      <c r="F1105" s="25" t="s">
        <v>55</v>
      </c>
      <c r="G1105" s="26" t="s">
        <v>56</v>
      </c>
      <c r="H1105" s="23">
        <f>H1106</f>
        <v>299.8</v>
      </c>
      <c r="I1105" s="23">
        <f t="shared" ref="I1105:J1105" si="392">I1106</f>
        <v>0</v>
      </c>
      <c r="J1105" s="23">
        <f t="shared" si="392"/>
        <v>0</v>
      </c>
    </row>
    <row r="1106" spans="1:10" ht="24">
      <c r="A1106" s="8"/>
      <c r="B1106" s="8"/>
      <c r="C1106" s="8" t="s">
        <v>393</v>
      </c>
      <c r="D1106" s="8" t="s">
        <v>28</v>
      </c>
      <c r="E1106" s="9" t="s">
        <v>823</v>
      </c>
      <c r="F1106" s="8" t="s">
        <v>57</v>
      </c>
      <c r="G1106" s="105" t="s">
        <v>58</v>
      </c>
      <c r="H1106" s="23">
        <v>299.8</v>
      </c>
      <c r="I1106" s="23">
        <v>0</v>
      </c>
      <c r="J1106" s="23">
        <v>0</v>
      </c>
    </row>
    <row r="1107" spans="1:10" ht="84">
      <c r="A1107" s="8"/>
      <c r="B1107" s="8"/>
      <c r="C1107" s="8" t="s">
        <v>393</v>
      </c>
      <c r="D1107" s="8" t="s">
        <v>28</v>
      </c>
      <c r="E1107" s="9" t="s">
        <v>812</v>
      </c>
      <c r="F1107" s="8"/>
      <c r="G1107" s="7" t="s">
        <v>811</v>
      </c>
      <c r="H1107" s="23">
        <f>H1108</f>
        <v>299.8</v>
      </c>
      <c r="I1107" s="23">
        <f t="shared" ref="I1107:J1107" si="393">I1108</f>
        <v>0</v>
      </c>
      <c r="J1107" s="23">
        <f t="shared" si="393"/>
        <v>0</v>
      </c>
    </row>
    <row r="1108" spans="1:10" ht="48">
      <c r="A1108" s="8"/>
      <c r="B1108" s="8"/>
      <c r="C1108" s="8" t="s">
        <v>393</v>
      </c>
      <c r="D1108" s="8" t="s">
        <v>28</v>
      </c>
      <c r="E1108" s="9" t="s">
        <v>812</v>
      </c>
      <c r="F1108" s="25" t="s">
        <v>55</v>
      </c>
      <c r="G1108" s="26" t="s">
        <v>56</v>
      </c>
      <c r="H1108" s="23">
        <f t="shared" si="390"/>
        <v>299.8</v>
      </c>
      <c r="I1108" s="23">
        <f t="shared" si="390"/>
        <v>0</v>
      </c>
      <c r="J1108" s="23">
        <f t="shared" si="390"/>
        <v>0</v>
      </c>
    </row>
    <row r="1109" spans="1:10" ht="24">
      <c r="A1109" s="8"/>
      <c r="B1109" s="8"/>
      <c r="C1109" s="8" t="s">
        <v>393</v>
      </c>
      <c r="D1109" s="8" t="s">
        <v>28</v>
      </c>
      <c r="E1109" s="9" t="s">
        <v>812</v>
      </c>
      <c r="F1109" s="8" t="s">
        <v>57</v>
      </c>
      <c r="G1109" s="105" t="s">
        <v>58</v>
      </c>
      <c r="H1109" s="23">
        <v>299.8</v>
      </c>
      <c r="I1109" s="23">
        <v>0</v>
      </c>
      <c r="J1109" s="23">
        <v>0</v>
      </c>
    </row>
    <row r="1110" spans="1:10" ht="60">
      <c r="A1110" s="8"/>
      <c r="B1110" s="8"/>
      <c r="C1110" s="8" t="s">
        <v>393</v>
      </c>
      <c r="D1110" s="8" t="s">
        <v>28</v>
      </c>
      <c r="E1110" s="9" t="s">
        <v>818</v>
      </c>
      <c r="F1110" s="8"/>
      <c r="G1110" s="7" t="s">
        <v>817</v>
      </c>
      <c r="H1110" s="23">
        <f>H1111</f>
        <v>100</v>
      </c>
      <c r="I1110" s="23">
        <f t="shared" ref="I1110:J1110" si="394">I1111</f>
        <v>0</v>
      </c>
      <c r="J1110" s="23">
        <f t="shared" si="394"/>
        <v>0</v>
      </c>
    </row>
    <row r="1111" spans="1:10" ht="60">
      <c r="A1111" s="8"/>
      <c r="B1111" s="8"/>
      <c r="C1111" s="8" t="s">
        <v>393</v>
      </c>
      <c r="D1111" s="8" t="s">
        <v>28</v>
      </c>
      <c r="E1111" s="9" t="s">
        <v>818</v>
      </c>
      <c r="F1111" s="40" t="s">
        <v>110</v>
      </c>
      <c r="G1111" s="26" t="s">
        <v>111</v>
      </c>
      <c r="H1111" s="23">
        <f t="shared" ref="H1111:J1111" si="395">H1112</f>
        <v>100</v>
      </c>
      <c r="I1111" s="23">
        <f t="shared" si="395"/>
        <v>0</v>
      </c>
      <c r="J1111" s="23">
        <f t="shared" si="395"/>
        <v>0</v>
      </c>
    </row>
    <row r="1112" spans="1:10" ht="24">
      <c r="A1112" s="8"/>
      <c r="B1112" s="8"/>
      <c r="C1112" s="8" t="s">
        <v>393</v>
      </c>
      <c r="D1112" s="8" t="s">
        <v>28</v>
      </c>
      <c r="E1112" s="9" t="s">
        <v>818</v>
      </c>
      <c r="F1112" s="8">
        <v>612</v>
      </c>
      <c r="G1112" s="7" t="s">
        <v>349</v>
      </c>
      <c r="H1112" s="23">
        <v>100</v>
      </c>
      <c r="I1112" s="23">
        <v>0</v>
      </c>
      <c r="J1112" s="23">
        <v>0</v>
      </c>
    </row>
    <row r="1113" spans="1:10" ht="132">
      <c r="A1113" s="8"/>
      <c r="B1113" s="8"/>
      <c r="C1113" s="8" t="s">
        <v>393</v>
      </c>
      <c r="D1113" s="8" t="s">
        <v>28</v>
      </c>
      <c r="E1113" s="9" t="s">
        <v>820</v>
      </c>
      <c r="F1113" s="8"/>
      <c r="G1113" s="7" t="s">
        <v>821</v>
      </c>
      <c r="H1113" s="23">
        <f>H1114</f>
        <v>1000</v>
      </c>
      <c r="I1113" s="23">
        <f t="shared" ref="I1113:J1113" si="396">I1114</f>
        <v>0</v>
      </c>
      <c r="J1113" s="23">
        <f t="shared" si="396"/>
        <v>0</v>
      </c>
    </row>
    <row r="1114" spans="1:10" ht="60">
      <c r="A1114" s="8"/>
      <c r="B1114" s="8"/>
      <c r="C1114" s="8" t="s">
        <v>393</v>
      </c>
      <c r="D1114" s="8" t="s">
        <v>28</v>
      </c>
      <c r="E1114" s="9" t="s">
        <v>820</v>
      </c>
      <c r="F1114" s="40" t="s">
        <v>110</v>
      </c>
      <c r="G1114" s="26" t="s">
        <v>111</v>
      </c>
      <c r="H1114" s="23">
        <f t="shared" ref="H1114:J1114" si="397">H1115</f>
        <v>1000</v>
      </c>
      <c r="I1114" s="23">
        <f t="shared" si="397"/>
        <v>0</v>
      </c>
      <c r="J1114" s="23">
        <f t="shared" si="397"/>
        <v>0</v>
      </c>
    </row>
    <row r="1115" spans="1:10" ht="24">
      <c r="A1115" s="8"/>
      <c r="B1115" s="8"/>
      <c r="C1115" s="8" t="s">
        <v>393</v>
      </c>
      <c r="D1115" s="8" t="s">
        <v>28</v>
      </c>
      <c r="E1115" s="9" t="s">
        <v>820</v>
      </c>
      <c r="F1115" s="8">
        <v>612</v>
      </c>
      <c r="G1115" s="7" t="s">
        <v>349</v>
      </c>
      <c r="H1115" s="23">
        <v>1000</v>
      </c>
      <c r="I1115" s="23">
        <v>0</v>
      </c>
      <c r="J1115" s="23">
        <v>0</v>
      </c>
    </row>
    <row r="1116" spans="1:10" ht="60">
      <c r="A1116" s="8"/>
      <c r="B1116" s="8"/>
      <c r="C1116" s="8" t="s">
        <v>393</v>
      </c>
      <c r="D1116" s="8" t="s">
        <v>28</v>
      </c>
      <c r="E1116" s="9" t="s">
        <v>690</v>
      </c>
      <c r="F1116" s="8"/>
      <c r="G1116" s="7" t="s">
        <v>691</v>
      </c>
      <c r="H1116" s="23">
        <f>H1120+H1117</f>
        <v>7073.7039999999997</v>
      </c>
      <c r="I1116" s="23">
        <f>I1120+I1117</f>
        <v>7073.7039999999997</v>
      </c>
      <c r="J1116" s="23">
        <f>J1120+J1117</f>
        <v>7073.7039999999997</v>
      </c>
    </row>
    <row r="1117" spans="1:10" ht="144">
      <c r="A1117" s="8"/>
      <c r="B1117" s="8"/>
      <c r="C1117" s="8" t="s">
        <v>393</v>
      </c>
      <c r="D1117" s="8" t="s">
        <v>28</v>
      </c>
      <c r="E1117" s="9" t="s">
        <v>692</v>
      </c>
      <c r="F1117" s="8"/>
      <c r="G1117" s="7" t="s">
        <v>693</v>
      </c>
      <c r="H1117" s="23">
        <f t="shared" ref="H1117:J1118" si="398">H1118</f>
        <v>1842.7</v>
      </c>
      <c r="I1117" s="23">
        <f t="shared" si="398"/>
        <v>1842.7</v>
      </c>
      <c r="J1117" s="23">
        <f t="shared" si="398"/>
        <v>1842.7</v>
      </c>
    </row>
    <row r="1118" spans="1:10" ht="60">
      <c r="A1118" s="8"/>
      <c r="B1118" s="8"/>
      <c r="C1118" s="8" t="s">
        <v>393</v>
      </c>
      <c r="D1118" s="8" t="s">
        <v>28</v>
      </c>
      <c r="E1118" s="9" t="s">
        <v>692</v>
      </c>
      <c r="F1118" s="25" t="s">
        <v>110</v>
      </c>
      <c r="G1118" s="26" t="s">
        <v>111</v>
      </c>
      <c r="H1118" s="23">
        <f t="shared" si="398"/>
        <v>1842.7</v>
      </c>
      <c r="I1118" s="23">
        <f t="shared" si="398"/>
        <v>1842.7</v>
      </c>
      <c r="J1118" s="23">
        <f t="shared" si="398"/>
        <v>1842.7</v>
      </c>
    </row>
    <row r="1119" spans="1:10" ht="72">
      <c r="A1119" s="8"/>
      <c r="B1119" s="8"/>
      <c r="C1119" s="8" t="s">
        <v>393</v>
      </c>
      <c r="D1119" s="8" t="s">
        <v>28</v>
      </c>
      <c r="E1119" s="9" t="s">
        <v>692</v>
      </c>
      <c r="F1119" s="8" t="s">
        <v>416</v>
      </c>
      <c r="G1119" s="7" t="s">
        <v>460</v>
      </c>
      <c r="H1119" s="23">
        <v>1842.7</v>
      </c>
      <c r="I1119" s="23">
        <v>1842.7</v>
      </c>
      <c r="J1119" s="23">
        <v>1842.7</v>
      </c>
    </row>
    <row r="1120" spans="1:10" ht="60">
      <c r="A1120" s="8"/>
      <c r="B1120" s="8"/>
      <c r="C1120" s="8" t="s">
        <v>393</v>
      </c>
      <c r="D1120" s="8" t="s">
        <v>28</v>
      </c>
      <c r="E1120" s="9" t="s">
        <v>694</v>
      </c>
      <c r="F1120" s="8"/>
      <c r="G1120" s="7" t="s">
        <v>695</v>
      </c>
      <c r="H1120" s="23">
        <f t="shared" ref="H1120:J1121" si="399">H1121</f>
        <v>5231.0039999999999</v>
      </c>
      <c r="I1120" s="23">
        <f t="shared" si="399"/>
        <v>5231.0039999999999</v>
      </c>
      <c r="J1120" s="23">
        <f t="shared" si="399"/>
        <v>5231.0039999999999</v>
      </c>
    </row>
    <row r="1121" spans="1:10" ht="60">
      <c r="A1121" s="8"/>
      <c r="B1121" s="8"/>
      <c r="C1121" s="8" t="s">
        <v>393</v>
      </c>
      <c r="D1121" s="8" t="s">
        <v>28</v>
      </c>
      <c r="E1121" s="9" t="s">
        <v>694</v>
      </c>
      <c r="F1121" s="40" t="s">
        <v>110</v>
      </c>
      <c r="G1121" s="26" t="s">
        <v>111</v>
      </c>
      <c r="H1121" s="23">
        <f t="shared" si="399"/>
        <v>5231.0039999999999</v>
      </c>
      <c r="I1121" s="23">
        <f t="shared" si="399"/>
        <v>5231.0039999999999</v>
      </c>
      <c r="J1121" s="23">
        <f t="shared" si="399"/>
        <v>5231.0039999999999</v>
      </c>
    </row>
    <row r="1122" spans="1:10" ht="72">
      <c r="A1122" s="8"/>
      <c r="B1122" s="8"/>
      <c r="C1122" s="8" t="s">
        <v>393</v>
      </c>
      <c r="D1122" s="8" t="s">
        <v>28</v>
      </c>
      <c r="E1122" s="9" t="s">
        <v>694</v>
      </c>
      <c r="F1122" s="8" t="s">
        <v>416</v>
      </c>
      <c r="G1122" s="7" t="s">
        <v>460</v>
      </c>
      <c r="H1122" s="23">
        <v>5231.0039999999999</v>
      </c>
      <c r="I1122" s="23">
        <v>5231.0039999999999</v>
      </c>
      <c r="J1122" s="23">
        <v>5231.0039999999999</v>
      </c>
    </row>
    <row r="1123" spans="1:10" ht="72">
      <c r="A1123" s="8"/>
      <c r="B1123" s="8"/>
      <c r="C1123" s="8" t="s">
        <v>393</v>
      </c>
      <c r="D1123" s="8" t="s">
        <v>28</v>
      </c>
      <c r="E1123" s="9" t="s">
        <v>696</v>
      </c>
      <c r="F1123" s="8"/>
      <c r="G1123" s="7" t="s">
        <v>697</v>
      </c>
      <c r="H1123" s="23">
        <f>H1127+H1124+H1130+H1133+H1136</f>
        <v>56957.958000000006</v>
      </c>
      <c r="I1123" s="23">
        <f t="shared" ref="I1123:J1123" si="400">I1127+I1124+I1130+I1133+I1136</f>
        <v>55901.470000000008</v>
      </c>
      <c r="J1123" s="23">
        <f t="shared" si="400"/>
        <v>54997.070000000007</v>
      </c>
    </row>
    <row r="1124" spans="1:10" ht="96">
      <c r="A1124" s="8"/>
      <c r="B1124" s="8"/>
      <c r="C1124" s="8" t="s">
        <v>393</v>
      </c>
      <c r="D1124" s="8" t="s">
        <v>28</v>
      </c>
      <c r="E1124" s="9" t="s">
        <v>698</v>
      </c>
      <c r="F1124" s="8"/>
      <c r="G1124" s="7" t="s">
        <v>699</v>
      </c>
      <c r="H1124" s="23">
        <f t="shared" ref="H1124:J1125" si="401">H1125</f>
        <v>45782.9</v>
      </c>
      <c r="I1124" s="23">
        <f t="shared" si="401"/>
        <v>44661.8</v>
      </c>
      <c r="J1124" s="23">
        <f t="shared" si="401"/>
        <v>43757.4</v>
      </c>
    </row>
    <row r="1125" spans="1:10" ht="60">
      <c r="A1125" s="8"/>
      <c r="B1125" s="8"/>
      <c r="C1125" s="8" t="s">
        <v>393</v>
      </c>
      <c r="D1125" s="8" t="s">
        <v>28</v>
      </c>
      <c r="E1125" s="9" t="s">
        <v>698</v>
      </c>
      <c r="F1125" s="40" t="s">
        <v>110</v>
      </c>
      <c r="G1125" s="26" t="s">
        <v>111</v>
      </c>
      <c r="H1125" s="23">
        <f t="shared" si="401"/>
        <v>45782.9</v>
      </c>
      <c r="I1125" s="23">
        <f t="shared" si="401"/>
        <v>44661.8</v>
      </c>
      <c r="J1125" s="23">
        <f t="shared" si="401"/>
        <v>43757.4</v>
      </c>
    </row>
    <row r="1126" spans="1:10" ht="72">
      <c r="A1126" s="8"/>
      <c r="B1126" s="8"/>
      <c r="C1126" s="8" t="s">
        <v>393</v>
      </c>
      <c r="D1126" s="8" t="s">
        <v>28</v>
      </c>
      <c r="E1126" s="9" t="s">
        <v>698</v>
      </c>
      <c r="F1126" s="8" t="s">
        <v>416</v>
      </c>
      <c r="G1126" s="7" t="s">
        <v>460</v>
      </c>
      <c r="H1126" s="23">
        <v>45782.9</v>
      </c>
      <c r="I1126" s="23">
        <v>44661.8</v>
      </c>
      <c r="J1126" s="23">
        <v>43757.4</v>
      </c>
    </row>
    <row r="1127" spans="1:10" ht="48">
      <c r="A1127" s="8"/>
      <c r="B1127" s="8"/>
      <c r="C1127" s="8" t="s">
        <v>393</v>
      </c>
      <c r="D1127" s="8" t="s">
        <v>28</v>
      </c>
      <c r="E1127" s="9" t="s">
        <v>700</v>
      </c>
      <c r="F1127" s="8"/>
      <c r="G1127" s="7" t="s">
        <v>701</v>
      </c>
      <c r="H1127" s="23">
        <f t="shared" ref="H1127:J1128" si="402">H1128</f>
        <v>8550.4</v>
      </c>
      <c r="I1127" s="23">
        <f t="shared" si="402"/>
        <v>8650.4</v>
      </c>
      <c r="J1127" s="23">
        <f t="shared" si="402"/>
        <v>8650.4</v>
      </c>
    </row>
    <row r="1128" spans="1:10" ht="60">
      <c r="A1128" s="8"/>
      <c r="B1128" s="8"/>
      <c r="C1128" s="8" t="s">
        <v>393</v>
      </c>
      <c r="D1128" s="8" t="s">
        <v>28</v>
      </c>
      <c r="E1128" s="9" t="s">
        <v>700</v>
      </c>
      <c r="F1128" s="40" t="s">
        <v>110</v>
      </c>
      <c r="G1128" s="26" t="s">
        <v>111</v>
      </c>
      <c r="H1128" s="23">
        <f t="shared" si="402"/>
        <v>8550.4</v>
      </c>
      <c r="I1128" s="23">
        <f t="shared" si="402"/>
        <v>8650.4</v>
      </c>
      <c r="J1128" s="23">
        <f t="shared" si="402"/>
        <v>8650.4</v>
      </c>
    </row>
    <row r="1129" spans="1:10" ht="72">
      <c r="A1129" s="8"/>
      <c r="B1129" s="8"/>
      <c r="C1129" s="8" t="s">
        <v>393</v>
      </c>
      <c r="D1129" s="8" t="s">
        <v>28</v>
      </c>
      <c r="E1129" s="9" t="s">
        <v>700</v>
      </c>
      <c r="F1129" s="8" t="s">
        <v>416</v>
      </c>
      <c r="G1129" s="7" t="s">
        <v>460</v>
      </c>
      <c r="H1129" s="23">
        <v>8550.4</v>
      </c>
      <c r="I1129" s="23">
        <v>8650.4</v>
      </c>
      <c r="J1129" s="23">
        <v>8650.4</v>
      </c>
    </row>
    <row r="1130" spans="1:10" ht="60">
      <c r="A1130" s="8"/>
      <c r="B1130" s="8"/>
      <c r="C1130" s="8" t="s">
        <v>393</v>
      </c>
      <c r="D1130" s="8" t="s">
        <v>28</v>
      </c>
      <c r="E1130" s="9" t="s">
        <v>702</v>
      </c>
      <c r="F1130" s="8"/>
      <c r="G1130" s="7" t="s">
        <v>703</v>
      </c>
      <c r="H1130" s="23">
        <f t="shared" ref="H1130:J1131" si="403">H1131</f>
        <v>519.41999999999996</v>
      </c>
      <c r="I1130" s="23">
        <f t="shared" si="403"/>
        <v>519.41999999999996</v>
      </c>
      <c r="J1130" s="23">
        <f t="shared" si="403"/>
        <v>519.41999999999996</v>
      </c>
    </row>
    <row r="1131" spans="1:10" ht="60">
      <c r="A1131" s="8"/>
      <c r="B1131" s="8"/>
      <c r="C1131" s="8" t="s">
        <v>393</v>
      </c>
      <c r="D1131" s="8" t="s">
        <v>28</v>
      </c>
      <c r="E1131" s="9" t="s">
        <v>702</v>
      </c>
      <c r="F1131" s="40" t="s">
        <v>110</v>
      </c>
      <c r="G1131" s="26" t="s">
        <v>111</v>
      </c>
      <c r="H1131" s="23">
        <f t="shared" si="403"/>
        <v>519.41999999999996</v>
      </c>
      <c r="I1131" s="23">
        <f t="shared" si="403"/>
        <v>519.41999999999996</v>
      </c>
      <c r="J1131" s="23">
        <f t="shared" si="403"/>
        <v>519.41999999999996</v>
      </c>
    </row>
    <row r="1132" spans="1:10" ht="72">
      <c r="A1132" s="8"/>
      <c r="B1132" s="8"/>
      <c r="C1132" s="8" t="s">
        <v>393</v>
      </c>
      <c r="D1132" s="8" t="s">
        <v>28</v>
      </c>
      <c r="E1132" s="9" t="s">
        <v>702</v>
      </c>
      <c r="F1132" s="8" t="s">
        <v>416</v>
      </c>
      <c r="G1132" s="7" t="s">
        <v>460</v>
      </c>
      <c r="H1132" s="23">
        <v>519.41999999999996</v>
      </c>
      <c r="I1132" s="23">
        <v>519.41999999999996</v>
      </c>
      <c r="J1132" s="23">
        <v>519.41999999999996</v>
      </c>
    </row>
    <row r="1133" spans="1:10" ht="48">
      <c r="A1133" s="8"/>
      <c r="B1133" s="8"/>
      <c r="C1133" s="8" t="s">
        <v>393</v>
      </c>
      <c r="D1133" s="8" t="s">
        <v>28</v>
      </c>
      <c r="E1133" s="9" t="s">
        <v>704</v>
      </c>
      <c r="F1133" s="8"/>
      <c r="G1133" s="7" t="s">
        <v>705</v>
      </c>
      <c r="H1133" s="23">
        <f t="shared" ref="H1133:J1134" si="404">H1134</f>
        <v>754.56700000000001</v>
      </c>
      <c r="I1133" s="23">
        <f t="shared" si="404"/>
        <v>1244.3</v>
      </c>
      <c r="J1133" s="23">
        <f t="shared" si="404"/>
        <v>1244.3</v>
      </c>
    </row>
    <row r="1134" spans="1:10" ht="60">
      <c r="A1134" s="8"/>
      <c r="B1134" s="8"/>
      <c r="C1134" s="8" t="s">
        <v>393</v>
      </c>
      <c r="D1134" s="8" t="s">
        <v>28</v>
      </c>
      <c r="E1134" s="9" t="s">
        <v>704</v>
      </c>
      <c r="F1134" s="40" t="s">
        <v>110</v>
      </c>
      <c r="G1134" s="26" t="s">
        <v>111</v>
      </c>
      <c r="H1134" s="23">
        <f t="shared" si="404"/>
        <v>754.56700000000001</v>
      </c>
      <c r="I1134" s="23">
        <f t="shared" si="404"/>
        <v>1244.3</v>
      </c>
      <c r="J1134" s="23">
        <f t="shared" si="404"/>
        <v>1244.3</v>
      </c>
    </row>
    <row r="1135" spans="1:10" ht="72">
      <c r="A1135" s="8"/>
      <c r="B1135" s="8"/>
      <c r="C1135" s="8" t="s">
        <v>393</v>
      </c>
      <c r="D1135" s="8" t="s">
        <v>28</v>
      </c>
      <c r="E1135" s="9" t="s">
        <v>704</v>
      </c>
      <c r="F1135" s="8" t="s">
        <v>416</v>
      </c>
      <c r="G1135" s="7" t="s">
        <v>460</v>
      </c>
      <c r="H1135" s="23">
        <v>754.56700000000001</v>
      </c>
      <c r="I1135" s="23">
        <v>1244.3</v>
      </c>
      <c r="J1135" s="23">
        <v>1244.3</v>
      </c>
    </row>
    <row r="1136" spans="1:10" ht="60">
      <c r="A1136" s="8"/>
      <c r="B1136" s="8"/>
      <c r="C1136" s="8" t="s">
        <v>393</v>
      </c>
      <c r="D1136" s="8" t="s">
        <v>28</v>
      </c>
      <c r="E1136" s="9" t="s">
        <v>706</v>
      </c>
      <c r="F1136" s="8"/>
      <c r="G1136" s="7" t="s">
        <v>707</v>
      </c>
      <c r="H1136" s="23">
        <f>H1137</f>
        <v>1350.671</v>
      </c>
      <c r="I1136" s="23">
        <f t="shared" ref="I1136:J1137" si="405">I1137</f>
        <v>825.55</v>
      </c>
      <c r="J1136" s="23">
        <f t="shared" si="405"/>
        <v>825.55</v>
      </c>
    </row>
    <row r="1137" spans="1:10" ht="60">
      <c r="A1137" s="8"/>
      <c r="B1137" s="8"/>
      <c r="C1137" s="8" t="s">
        <v>393</v>
      </c>
      <c r="D1137" s="8" t="s">
        <v>28</v>
      </c>
      <c r="E1137" s="9" t="s">
        <v>706</v>
      </c>
      <c r="F1137" s="40" t="s">
        <v>110</v>
      </c>
      <c r="G1137" s="26" t="s">
        <v>111</v>
      </c>
      <c r="H1137" s="23">
        <f>H1138</f>
        <v>1350.671</v>
      </c>
      <c r="I1137" s="23">
        <f t="shared" si="405"/>
        <v>825.55</v>
      </c>
      <c r="J1137" s="23">
        <f t="shared" si="405"/>
        <v>825.55</v>
      </c>
    </row>
    <row r="1138" spans="1:10" ht="72">
      <c r="A1138" s="8"/>
      <c r="B1138" s="8"/>
      <c r="C1138" s="8" t="s">
        <v>393</v>
      </c>
      <c r="D1138" s="8" t="s">
        <v>28</v>
      </c>
      <c r="E1138" s="9" t="s">
        <v>706</v>
      </c>
      <c r="F1138" s="8" t="s">
        <v>416</v>
      </c>
      <c r="G1138" s="7" t="s">
        <v>460</v>
      </c>
      <c r="H1138" s="23">
        <v>1350.671</v>
      </c>
      <c r="I1138" s="23">
        <v>825.55</v>
      </c>
      <c r="J1138" s="23">
        <v>825.55</v>
      </c>
    </row>
    <row r="1139" spans="1:10" ht="72">
      <c r="A1139" s="8"/>
      <c r="B1139" s="8"/>
      <c r="C1139" s="8" t="s">
        <v>393</v>
      </c>
      <c r="D1139" s="8" t="s">
        <v>28</v>
      </c>
      <c r="E1139" s="9" t="s">
        <v>708</v>
      </c>
      <c r="F1139" s="8"/>
      <c r="G1139" s="7" t="s">
        <v>709</v>
      </c>
      <c r="H1139" s="23">
        <f>H1143+H1140</f>
        <v>1250.806</v>
      </c>
      <c r="I1139" s="23">
        <f>I1143+I1140</f>
        <v>1250.806</v>
      </c>
      <c r="J1139" s="23">
        <f>J1143+J1140</f>
        <v>1250.806</v>
      </c>
    </row>
    <row r="1140" spans="1:10" ht="48">
      <c r="A1140" s="8"/>
      <c r="B1140" s="8"/>
      <c r="C1140" s="8" t="s">
        <v>393</v>
      </c>
      <c r="D1140" s="8" t="s">
        <v>28</v>
      </c>
      <c r="E1140" s="9" t="s">
        <v>710</v>
      </c>
      <c r="F1140" s="8"/>
      <c r="G1140" s="7" t="s">
        <v>711</v>
      </c>
      <c r="H1140" s="57">
        <f t="shared" ref="H1140:J1141" si="406">H1141</f>
        <v>620.4</v>
      </c>
      <c r="I1140" s="57">
        <f t="shared" si="406"/>
        <v>620.4</v>
      </c>
      <c r="J1140" s="57">
        <f t="shared" si="406"/>
        <v>620.4</v>
      </c>
    </row>
    <row r="1141" spans="1:10" ht="60">
      <c r="A1141" s="8"/>
      <c r="B1141" s="8"/>
      <c r="C1141" s="8" t="s">
        <v>393</v>
      </c>
      <c r="D1141" s="8" t="s">
        <v>28</v>
      </c>
      <c r="E1141" s="9" t="s">
        <v>710</v>
      </c>
      <c r="F1141" s="40" t="s">
        <v>110</v>
      </c>
      <c r="G1141" s="26" t="s">
        <v>111</v>
      </c>
      <c r="H1141" s="57">
        <f t="shared" si="406"/>
        <v>620.4</v>
      </c>
      <c r="I1141" s="57">
        <f t="shared" si="406"/>
        <v>620.4</v>
      </c>
      <c r="J1141" s="57">
        <f t="shared" si="406"/>
        <v>620.4</v>
      </c>
    </row>
    <row r="1142" spans="1:10" ht="24">
      <c r="A1142" s="8"/>
      <c r="B1142" s="8"/>
      <c r="C1142" s="8" t="s">
        <v>393</v>
      </c>
      <c r="D1142" s="8" t="s">
        <v>28</v>
      </c>
      <c r="E1142" s="9" t="s">
        <v>710</v>
      </c>
      <c r="F1142" s="8">
        <v>612</v>
      </c>
      <c r="G1142" s="7" t="s">
        <v>349</v>
      </c>
      <c r="H1142" s="57">
        <v>620.4</v>
      </c>
      <c r="I1142" s="57">
        <v>620.4</v>
      </c>
      <c r="J1142" s="57">
        <v>620.4</v>
      </c>
    </row>
    <row r="1143" spans="1:10" ht="84">
      <c r="A1143" s="8"/>
      <c r="B1143" s="8"/>
      <c r="C1143" s="8" t="s">
        <v>393</v>
      </c>
      <c r="D1143" s="8" t="s">
        <v>28</v>
      </c>
      <c r="E1143" s="9" t="s">
        <v>712</v>
      </c>
      <c r="F1143" s="8"/>
      <c r="G1143" s="7" t="s">
        <v>713</v>
      </c>
      <c r="H1143" s="23">
        <f t="shared" ref="H1143:J1144" si="407">H1144</f>
        <v>630.40599999999995</v>
      </c>
      <c r="I1143" s="23">
        <f t="shared" si="407"/>
        <v>630.40599999999995</v>
      </c>
      <c r="J1143" s="23">
        <f t="shared" si="407"/>
        <v>630.40599999999995</v>
      </c>
    </row>
    <row r="1144" spans="1:10" ht="60">
      <c r="A1144" s="8"/>
      <c r="B1144" s="8"/>
      <c r="C1144" s="8" t="s">
        <v>393</v>
      </c>
      <c r="D1144" s="8" t="s">
        <v>28</v>
      </c>
      <c r="E1144" s="9" t="s">
        <v>712</v>
      </c>
      <c r="F1144" s="40" t="s">
        <v>110</v>
      </c>
      <c r="G1144" s="26" t="s">
        <v>111</v>
      </c>
      <c r="H1144" s="23">
        <f t="shared" si="407"/>
        <v>630.40599999999995</v>
      </c>
      <c r="I1144" s="23">
        <f t="shared" si="407"/>
        <v>630.40599999999995</v>
      </c>
      <c r="J1144" s="23">
        <f t="shared" si="407"/>
        <v>630.40599999999995</v>
      </c>
    </row>
    <row r="1145" spans="1:10" ht="24">
      <c r="A1145" s="8"/>
      <c r="B1145" s="8"/>
      <c r="C1145" s="8" t="s">
        <v>393</v>
      </c>
      <c r="D1145" s="8" t="s">
        <v>28</v>
      </c>
      <c r="E1145" s="9" t="s">
        <v>712</v>
      </c>
      <c r="F1145" s="8">
        <v>612</v>
      </c>
      <c r="G1145" s="7" t="s">
        <v>349</v>
      </c>
      <c r="H1145" s="23">
        <v>630.40599999999995</v>
      </c>
      <c r="I1145" s="23">
        <v>630.40599999999995</v>
      </c>
      <c r="J1145" s="23">
        <v>630.40599999999995</v>
      </c>
    </row>
    <row r="1146" spans="1:10" ht="36">
      <c r="A1146" s="8"/>
      <c r="B1146" s="8"/>
      <c r="C1146" s="8" t="s">
        <v>393</v>
      </c>
      <c r="D1146" s="8" t="s">
        <v>28</v>
      </c>
      <c r="E1146" s="9" t="s">
        <v>714</v>
      </c>
      <c r="F1146" s="8"/>
      <c r="G1146" s="7" t="s">
        <v>715</v>
      </c>
      <c r="H1146" s="23">
        <f>H1147</f>
        <v>7434</v>
      </c>
      <c r="I1146" s="23">
        <f t="shared" ref="I1146:J1148" si="408">I1147</f>
        <v>7434</v>
      </c>
      <c r="J1146" s="23">
        <f t="shared" si="408"/>
        <v>8986.2999999999993</v>
      </c>
    </row>
    <row r="1147" spans="1:10" ht="108">
      <c r="A1147" s="8"/>
      <c r="B1147" s="8"/>
      <c r="C1147" s="8" t="s">
        <v>393</v>
      </c>
      <c r="D1147" s="8" t="s">
        <v>28</v>
      </c>
      <c r="E1147" s="9" t="s">
        <v>716</v>
      </c>
      <c r="F1147" s="8"/>
      <c r="G1147" s="7" t="s">
        <v>717</v>
      </c>
      <c r="H1147" s="23">
        <f>H1148</f>
        <v>7434</v>
      </c>
      <c r="I1147" s="23">
        <f t="shared" si="408"/>
        <v>7434</v>
      </c>
      <c r="J1147" s="23">
        <f t="shared" si="408"/>
        <v>8986.2999999999993</v>
      </c>
    </row>
    <row r="1148" spans="1:10" ht="60">
      <c r="A1148" s="8"/>
      <c r="B1148" s="8"/>
      <c r="C1148" s="8" t="s">
        <v>393</v>
      </c>
      <c r="D1148" s="8" t="s">
        <v>28</v>
      </c>
      <c r="E1148" s="9" t="s">
        <v>716</v>
      </c>
      <c r="F1148" s="40" t="s">
        <v>110</v>
      </c>
      <c r="G1148" s="26" t="s">
        <v>111</v>
      </c>
      <c r="H1148" s="23">
        <f>H1149</f>
        <v>7434</v>
      </c>
      <c r="I1148" s="23">
        <f t="shared" si="408"/>
        <v>7434</v>
      </c>
      <c r="J1148" s="23">
        <f t="shared" si="408"/>
        <v>8986.2999999999993</v>
      </c>
    </row>
    <row r="1149" spans="1:10" ht="72">
      <c r="A1149" s="8"/>
      <c r="B1149" s="8"/>
      <c r="C1149" s="8" t="s">
        <v>393</v>
      </c>
      <c r="D1149" s="8" t="s">
        <v>28</v>
      </c>
      <c r="E1149" s="9" t="s">
        <v>716</v>
      </c>
      <c r="F1149" s="8" t="s">
        <v>416</v>
      </c>
      <c r="G1149" s="7" t="s">
        <v>460</v>
      </c>
      <c r="H1149" s="23">
        <v>7434</v>
      </c>
      <c r="I1149" s="23">
        <v>7434</v>
      </c>
      <c r="J1149" s="23">
        <v>8986.2999999999993</v>
      </c>
    </row>
    <row r="1150" spans="1:10" ht="84">
      <c r="A1150" s="8"/>
      <c r="B1150" s="8"/>
      <c r="C1150" s="8" t="s">
        <v>393</v>
      </c>
      <c r="D1150" s="8" t="s">
        <v>28</v>
      </c>
      <c r="E1150" s="9" t="s">
        <v>718</v>
      </c>
      <c r="F1150" s="8"/>
      <c r="G1150" s="7" t="s">
        <v>719</v>
      </c>
      <c r="H1150" s="23">
        <f>H1151</f>
        <v>4550</v>
      </c>
      <c r="I1150" s="23">
        <f t="shared" ref="I1150:J1150" si="409">I1151</f>
        <v>0</v>
      </c>
      <c r="J1150" s="23">
        <f t="shared" si="409"/>
        <v>0</v>
      </c>
    </row>
    <row r="1151" spans="1:10" ht="72">
      <c r="A1151" s="8"/>
      <c r="B1151" s="8"/>
      <c r="C1151" s="8" t="s">
        <v>393</v>
      </c>
      <c r="D1151" s="8" t="s">
        <v>28</v>
      </c>
      <c r="E1151" s="9" t="s">
        <v>720</v>
      </c>
      <c r="F1151" s="8"/>
      <c r="G1151" s="7" t="s">
        <v>721</v>
      </c>
      <c r="H1151" s="23">
        <f t="shared" ref="H1151:J1152" si="410">H1152</f>
        <v>4550</v>
      </c>
      <c r="I1151" s="23">
        <f t="shared" si="410"/>
        <v>0</v>
      </c>
      <c r="J1151" s="23">
        <f t="shared" si="410"/>
        <v>0</v>
      </c>
    </row>
    <row r="1152" spans="1:10" ht="60">
      <c r="A1152" s="8"/>
      <c r="B1152" s="8"/>
      <c r="C1152" s="8" t="s">
        <v>393</v>
      </c>
      <c r="D1152" s="8" t="s">
        <v>28</v>
      </c>
      <c r="E1152" s="9" t="s">
        <v>720</v>
      </c>
      <c r="F1152" s="40" t="s">
        <v>110</v>
      </c>
      <c r="G1152" s="26" t="s">
        <v>111</v>
      </c>
      <c r="H1152" s="23">
        <f t="shared" si="410"/>
        <v>4550</v>
      </c>
      <c r="I1152" s="23">
        <f t="shared" si="410"/>
        <v>0</v>
      </c>
      <c r="J1152" s="23">
        <f t="shared" si="410"/>
        <v>0</v>
      </c>
    </row>
    <row r="1153" spans="1:10" ht="24">
      <c r="A1153" s="8"/>
      <c r="B1153" s="8"/>
      <c r="C1153" s="8" t="s">
        <v>393</v>
      </c>
      <c r="D1153" s="8" t="s">
        <v>28</v>
      </c>
      <c r="E1153" s="9" t="s">
        <v>720</v>
      </c>
      <c r="F1153" s="8">
        <v>612</v>
      </c>
      <c r="G1153" s="7" t="s">
        <v>349</v>
      </c>
      <c r="H1153" s="23">
        <v>4550</v>
      </c>
      <c r="I1153" s="23">
        <v>0</v>
      </c>
      <c r="J1153" s="23">
        <v>0</v>
      </c>
    </row>
    <row r="1154" spans="1:10" ht="72">
      <c r="A1154" s="8"/>
      <c r="B1154" s="8"/>
      <c r="C1154" s="8" t="s">
        <v>393</v>
      </c>
      <c r="D1154" s="8" t="s">
        <v>28</v>
      </c>
      <c r="E1154" s="17" t="s">
        <v>489</v>
      </c>
      <c r="F1154" s="20"/>
      <c r="G1154" s="21" t="s">
        <v>490</v>
      </c>
      <c r="H1154" s="23">
        <f>H1155</f>
        <v>4700.4850000000006</v>
      </c>
      <c r="I1154" s="23">
        <f t="shared" ref="I1154:J1155" si="411">I1155</f>
        <v>0</v>
      </c>
      <c r="J1154" s="23">
        <f t="shared" si="411"/>
        <v>0</v>
      </c>
    </row>
    <row r="1155" spans="1:10" ht="96">
      <c r="A1155" s="8"/>
      <c r="B1155" s="8"/>
      <c r="C1155" s="8" t="s">
        <v>393</v>
      </c>
      <c r="D1155" s="8" t="s">
        <v>28</v>
      </c>
      <c r="E1155" s="9" t="s">
        <v>491</v>
      </c>
      <c r="F1155" s="8"/>
      <c r="G1155" s="7" t="s">
        <v>492</v>
      </c>
      <c r="H1155" s="23">
        <f>H1156</f>
        <v>4700.4850000000006</v>
      </c>
      <c r="I1155" s="23">
        <f t="shared" si="411"/>
        <v>0</v>
      </c>
      <c r="J1155" s="23">
        <f t="shared" si="411"/>
        <v>0</v>
      </c>
    </row>
    <row r="1156" spans="1:10" ht="48">
      <c r="A1156" s="8"/>
      <c r="B1156" s="8"/>
      <c r="C1156" s="8" t="s">
        <v>393</v>
      </c>
      <c r="D1156" s="8" t="s">
        <v>28</v>
      </c>
      <c r="E1156" s="9" t="s">
        <v>493</v>
      </c>
      <c r="F1156" s="8"/>
      <c r="G1156" s="7" t="s">
        <v>494</v>
      </c>
      <c r="H1156" s="23">
        <f>H1160+H1157+H1166+H1169+H1163+H1172+H1178+H1175</f>
        <v>4700.4850000000006</v>
      </c>
      <c r="I1156" s="23">
        <f t="shared" ref="I1156:J1156" si="412">I1160+I1157+I1166+I1169+I1163+I1172+I1178+I1175</f>
        <v>0</v>
      </c>
      <c r="J1156" s="23">
        <f t="shared" si="412"/>
        <v>0</v>
      </c>
    </row>
    <row r="1157" spans="1:10" ht="72">
      <c r="A1157" s="8"/>
      <c r="B1157" s="8"/>
      <c r="C1157" s="8" t="s">
        <v>393</v>
      </c>
      <c r="D1157" s="8" t="s">
        <v>28</v>
      </c>
      <c r="E1157" s="9" t="s">
        <v>722</v>
      </c>
      <c r="F1157" s="8"/>
      <c r="G1157" s="7" t="s">
        <v>723</v>
      </c>
      <c r="H1157" s="23">
        <f>H1158</f>
        <v>478.37200000000001</v>
      </c>
      <c r="I1157" s="23">
        <f t="shared" ref="I1157:J1158" si="413">I1158</f>
        <v>0</v>
      </c>
      <c r="J1157" s="23">
        <f t="shared" si="413"/>
        <v>0</v>
      </c>
    </row>
    <row r="1158" spans="1:10" ht="60">
      <c r="A1158" s="8"/>
      <c r="B1158" s="8"/>
      <c r="C1158" s="8" t="s">
        <v>393</v>
      </c>
      <c r="D1158" s="8" t="s">
        <v>28</v>
      </c>
      <c r="E1158" s="9" t="s">
        <v>722</v>
      </c>
      <c r="F1158" s="40" t="s">
        <v>110</v>
      </c>
      <c r="G1158" s="26" t="s">
        <v>111</v>
      </c>
      <c r="H1158" s="23">
        <f>H1159</f>
        <v>478.37200000000001</v>
      </c>
      <c r="I1158" s="23">
        <f t="shared" si="413"/>
        <v>0</v>
      </c>
      <c r="J1158" s="23">
        <f t="shared" si="413"/>
        <v>0</v>
      </c>
    </row>
    <row r="1159" spans="1:10" ht="24">
      <c r="A1159" s="8"/>
      <c r="B1159" s="8"/>
      <c r="C1159" s="8" t="s">
        <v>393</v>
      </c>
      <c r="D1159" s="8" t="s">
        <v>28</v>
      </c>
      <c r="E1159" s="9" t="s">
        <v>722</v>
      </c>
      <c r="F1159" s="8">
        <v>612</v>
      </c>
      <c r="G1159" s="7" t="s">
        <v>349</v>
      </c>
      <c r="H1159" s="23">
        <v>478.37200000000001</v>
      </c>
      <c r="I1159" s="23">
        <v>0</v>
      </c>
      <c r="J1159" s="23">
        <v>0</v>
      </c>
    </row>
    <row r="1160" spans="1:10" ht="72">
      <c r="A1160" s="8"/>
      <c r="B1160" s="8"/>
      <c r="C1160" s="8" t="s">
        <v>393</v>
      </c>
      <c r="D1160" s="8" t="s">
        <v>28</v>
      </c>
      <c r="E1160" s="9" t="s">
        <v>724</v>
      </c>
      <c r="F1160" s="8"/>
      <c r="G1160" s="7" t="s">
        <v>725</v>
      </c>
      <c r="H1160" s="23">
        <f>H1161</f>
        <v>1785.549</v>
      </c>
      <c r="I1160" s="23">
        <f t="shared" ref="I1160:J1161" si="414">I1161</f>
        <v>0</v>
      </c>
      <c r="J1160" s="23">
        <f t="shared" si="414"/>
        <v>0</v>
      </c>
    </row>
    <row r="1161" spans="1:10" ht="60">
      <c r="A1161" s="8"/>
      <c r="B1161" s="8"/>
      <c r="C1161" s="8" t="s">
        <v>393</v>
      </c>
      <c r="D1161" s="8" t="s">
        <v>28</v>
      </c>
      <c r="E1161" s="9" t="s">
        <v>724</v>
      </c>
      <c r="F1161" s="40" t="s">
        <v>110</v>
      </c>
      <c r="G1161" s="26" t="s">
        <v>111</v>
      </c>
      <c r="H1161" s="23">
        <f>H1162</f>
        <v>1785.549</v>
      </c>
      <c r="I1161" s="23">
        <f t="shared" si="414"/>
        <v>0</v>
      </c>
      <c r="J1161" s="23">
        <f t="shared" si="414"/>
        <v>0</v>
      </c>
    </row>
    <row r="1162" spans="1:10" ht="24">
      <c r="A1162" s="8"/>
      <c r="B1162" s="8"/>
      <c r="C1162" s="8" t="s">
        <v>393</v>
      </c>
      <c r="D1162" s="8" t="s">
        <v>28</v>
      </c>
      <c r="E1162" s="9" t="s">
        <v>724</v>
      </c>
      <c r="F1162" s="8">
        <v>612</v>
      </c>
      <c r="G1162" s="7" t="s">
        <v>349</v>
      </c>
      <c r="H1162" s="23">
        <v>1785.549</v>
      </c>
      <c r="I1162" s="23">
        <v>0</v>
      </c>
      <c r="J1162" s="23">
        <v>0</v>
      </c>
    </row>
    <row r="1163" spans="1:10" ht="120">
      <c r="A1163" s="8"/>
      <c r="B1163" s="8"/>
      <c r="C1163" s="8" t="s">
        <v>393</v>
      </c>
      <c r="D1163" s="8" t="s">
        <v>28</v>
      </c>
      <c r="E1163" s="9" t="s">
        <v>726</v>
      </c>
      <c r="F1163" s="8"/>
      <c r="G1163" s="7" t="s">
        <v>727</v>
      </c>
      <c r="H1163" s="23">
        <f>H1164</f>
        <v>50</v>
      </c>
      <c r="I1163" s="23">
        <f t="shared" ref="I1163:J1164" si="415">I1164</f>
        <v>0</v>
      </c>
      <c r="J1163" s="23">
        <f t="shared" si="415"/>
        <v>0</v>
      </c>
    </row>
    <row r="1164" spans="1:10" ht="60">
      <c r="A1164" s="8"/>
      <c r="B1164" s="8"/>
      <c r="C1164" s="8" t="s">
        <v>393</v>
      </c>
      <c r="D1164" s="8" t="s">
        <v>28</v>
      </c>
      <c r="E1164" s="9" t="s">
        <v>726</v>
      </c>
      <c r="F1164" s="40" t="s">
        <v>110</v>
      </c>
      <c r="G1164" s="26" t="s">
        <v>111</v>
      </c>
      <c r="H1164" s="23">
        <f>H1165</f>
        <v>50</v>
      </c>
      <c r="I1164" s="23">
        <f t="shared" si="415"/>
        <v>0</v>
      </c>
      <c r="J1164" s="23">
        <f t="shared" si="415"/>
        <v>0</v>
      </c>
    </row>
    <row r="1165" spans="1:10" ht="24">
      <c r="A1165" s="8"/>
      <c r="B1165" s="8"/>
      <c r="C1165" s="8" t="s">
        <v>393</v>
      </c>
      <c r="D1165" s="8" t="s">
        <v>28</v>
      </c>
      <c r="E1165" s="9" t="s">
        <v>726</v>
      </c>
      <c r="F1165" s="8">
        <v>612</v>
      </c>
      <c r="G1165" s="7" t="s">
        <v>349</v>
      </c>
      <c r="H1165" s="23">
        <v>50</v>
      </c>
      <c r="I1165" s="23">
        <v>0</v>
      </c>
      <c r="J1165" s="23">
        <v>0</v>
      </c>
    </row>
    <row r="1166" spans="1:10" ht="72">
      <c r="A1166" s="8"/>
      <c r="B1166" s="8"/>
      <c r="C1166" s="8" t="s">
        <v>393</v>
      </c>
      <c r="D1166" s="8" t="s">
        <v>28</v>
      </c>
      <c r="E1166" s="9" t="s">
        <v>728</v>
      </c>
      <c r="F1166" s="8"/>
      <c r="G1166" s="7" t="s">
        <v>729</v>
      </c>
      <c r="H1166" s="23">
        <f>H1167</f>
        <v>481.66399999999999</v>
      </c>
      <c r="I1166" s="23">
        <f t="shared" ref="I1166:J1167" si="416">I1167</f>
        <v>0</v>
      </c>
      <c r="J1166" s="23">
        <f t="shared" si="416"/>
        <v>0</v>
      </c>
    </row>
    <row r="1167" spans="1:10" ht="60">
      <c r="A1167" s="8"/>
      <c r="B1167" s="8"/>
      <c r="C1167" s="8" t="s">
        <v>393</v>
      </c>
      <c r="D1167" s="8" t="s">
        <v>28</v>
      </c>
      <c r="E1167" s="9" t="s">
        <v>728</v>
      </c>
      <c r="F1167" s="40" t="s">
        <v>110</v>
      </c>
      <c r="G1167" s="26" t="s">
        <v>111</v>
      </c>
      <c r="H1167" s="23">
        <f>H1168</f>
        <v>481.66399999999999</v>
      </c>
      <c r="I1167" s="23">
        <f t="shared" si="416"/>
        <v>0</v>
      </c>
      <c r="J1167" s="23">
        <f t="shared" si="416"/>
        <v>0</v>
      </c>
    </row>
    <row r="1168" spans="1:10" ht="24">
      <c r="A1168" s="8"/>
      <c r="B1168" s="8"/>
      <c r="C1168" s="8" t="s">
        <v>393</v>
      </c>
      <c r="D1168" s="8" t="s">
        <v>28</v>
      </c>
      <c r="E1168" s="9" t="s">
        <v>728</v>
      </c>
      <c r="F1168" s="8">
        <v>612</v>
      </c>
      <c r="G1168" s="7" t="s">
        <v>349</v>
      </c>
      <c r="H1168" s="23">
        <v>481.66399999999999</v>
      </c>
      <c r="I1168" s="23">
        <v>0</v>
      </c>
      <c r="J1168" s="23">
        <v>0</v>
      </c>
    </row>
    <row r="1169" spans="1:10" ht="72">
      <c r="A1169" s="8"/>
      <c r="B1169" s="8"/>
      <c r="C1169" s="8" t="s">
        <v>393</v>
      </c>
      <c r="D1169" s="8" t="s">
        <v>28</v>
      </c>
      <c r="E1169" s="9" t="s">
        <v>730</v>
      </c>
      <c r="F1169" s="8"/>
      <c r="G1169" s="7" t="s">
        <v>731</v>
      </c>
      <c r="H1169" s="23">
        <f>H1170</f>
        <v>1797.8340000000001</v>
      </c>
      <c r="I1169" s="23">
        <f t="shared" ref="I1169:J1170" si="417">I1170</f>
        <v>0</v>
      </c>
      <c r="J1169" s="23">
        <f t="shared" si="417"/>
        <v>0</v>
      </c>
    </row>
    <row r="1170" spans="1:10" ht="60">
      <c r="A1170" s="8"/>
      <c r="B1170" s="8"/>
      <c r="C1170" s="8" t="s">
        <v>393</v>
      </c>
      <c r="D1170" s="8" t="s">
        <v>28</v>
      </c>
      <c r="E1170" s="9" t="s">
        <v>730</v>
      </c>
      <c r="F1170" s="40" t="s">
        <v>110</v>
      </c>
      <c r="G1170" s="26" t="s">
        <v>111</v>
      </c>
      <c r="H1170" s="23">
        <f>H1171</f>
        <v>1797.8340000000001</v>
      </c>
      <c r="I1170" s="23">
        <f t="shared" si="417"/>
        <v>0</v>
      </c>
      <c r="J1170" s="23">
        <f t="shared" si="417"/>
        <v>0</v>
      </c>
    </row>
    <row r="1171" spans="1:10" ht="24">
      <c r="A1171" s="8"/>
      <c r="B1171" s="8"/>
      <c r="C1171" s="8" t="s">
        <v>393</v>
      </c>
      <c r="D1171" s="8" t="s">
        <v>28</v>
      </c>
      <c r="E1171" s="9" t="s">
        <v>730</v>
      </c>
      <c r="F1171" s="8">
        <v>612</v>
      </c>
      <c r="G1171" s="7" t="s">
        <v>349</v>
      </c>
      <c r="H1171" s="23">
        <v>1797.8340000000001</v>
      </c>
      <c r="I1171" s="23">
        <v>0</v>
      </c>
      <c r="J1171" s="23">
        <v>0</v>
      </c>
    </row>
    <row r="1172" spans="1:10" ht="108">
      <c r="A1172" s="8"/>
      <c r="B1172" s="8"/>
      <c r="C1172" s="8" t="s">
        <v>393</v>
      </c>
      <c r="D1172" s="8" t="s">
        <v>28</v>
      </c>
      <c r="E1172" s="9" t="s">
        <v>732</v>
      </c>
      <c r="F1172" s="8"/>
      <c r="G1172" s="7" t="s">
        <v>733</v>
      </c>
      <c r="H1172" s="23">
        <f>H1173</f>
        <v>50</v>
      </c>
      <c r="I1172" s="23">
        <f t="shared" ref="I1172:J1173" si="418">I1173</f>
        <v>0</v>
      </c>
      <c r="J1172" s="23">
        <f t="shared" si="418"/>
        <v>0</v>
      </c>
    </row>
    <row r="1173" spans="1:10" ht="60">
      <c r="A1173" s="8"/>
      <c r="B1173" s="8"/>
      <c r="C1173" s="8" t="s">
        <v>393</v>
      </c>
      <c r="D1173" s="8" t="s">
        <v>28</v>
      </c>
      <c r="E1173" s="9" t="s">
        <v>732</v>
      </c>
      <c r="F1173" s="40" t="s">
        <v>110</v>
      </c>
      <c r="G1173" s="26" t="s">
        <v>111</v>
      </c>
      <c r="H1173" s="23">
        <f>H1174</f>
        <v>50</v>
      </c>
      <c r="I1173" s="23">
        <f t="shared" si="418"/>
        <v>0</v>
      </c>
      <c r="J1173" s="23">
        <f t="shared" si="418"/>
        <v>0</v>
      </c>
    </row>
    <row r="1174" spans="1:10" ht="24">
      <c r="A1174" s="8"/>
      <c r="B1174" s="8"/>
      <c r="C1174" s="8" t="s">
        <v>393</v>
      </c>
      <c r="D1174" s="8" t="s">
        <v>28</v>
      </c>
      <c r="E1174" s="9" t="s">
        <v>732</v>
      </c>
      <c r="F1174" s="8">
        <v>612</v>
      </c>
      <c r="G1174" s="7" t="s">
        <v>349</v>
      </c>
      <c r="H1174" s="23">
        <v>50</v>
      </c>
      <c r="I1174" s="23">
        <v>0</v>
      </c>
      <c r="J1174" s="23">
        <v>0</v>
      </c>
    </row>
    <row r="1175" spans="1:10" ht="84">
      <c r="A1175" s="8"/>
      <c r="B1175" s="8"/>
      <c r="C1175" s="8" t="s">
        <v>393</v>
      </c>
      <c r="D1175" s="8" t="s">
        <v>28</v>
      </c>
      <c r="E1175" s="9" t="s">
        <v>807</v>
      </c>
      <c r="F1175" s="8"/>
      <c r="G1175" s="7" t="s">
        <v>806</v>
      </c>
      <c r="H1175" s="23">
        <f>H1176</f>
        <v>25.202999999999999</v>
      </c>
      <c r="I1175" s="23">
        <f t="shared" ref="I1175:J1175" si="419">I1176</f>
        <v>0</v>
      </c>
      <c r="J1175" s="23">
        <f t="shared" si="419"/>
        <v>0</v>
      </c>
    </row>
    <row r="1176" spans="1:10" ht="60">
      <c r="A1176" s="8"/>
      <c r="B1176" s="8"/>
      <c r="C1176" s="8" t="s">
        <v>393</v>
      </c>
      <c r="D1176" s="8" t="s">
        <v>28</v>
      </c>
      <c r="E1176" s="9" t="s">
        <v>807</v>
      </c>
      <c r="F1176" s="40" t="s">
        <v>110</v>
      </c>
      <c r="G1176" s="26" t="s">
        <v>111</v>
      </c>
      <c r="H1176" s="23">
        <f>H1177</f>
        <v>25.202999999999999</v>
      </c>
      <c r="I1176" s="23">
        <f t="shared" ref="I1176:J1176" si="420">I1177</f>
        <v>0</v>
      </c>
      <c r="J1176" s="23">
        <f t="shared" si="420"/>
        <v>0</v>
      </c>
    </row>
    <row r="1177" spans="1:10" ht="24">
      <c r="A1177" s="8"/>
      <c r="B1177" s="8"/>
      <c r="C1177" s="8" t="s">
        <v>393</v>
      </c>
      <c r="D1177" s="8" t="s">
        <v>28</v>
      </c>
      <c r="E1177" s="9" t="s">
        <v>807</v>
      </c>
      <c r="F1177" s="8">
        <v>612</v>
      </c>
      <c r="G1177" s="7" t="s">
        <v>349</v>
      </c>
      <c r="H1177" s="23">
        <v>25.202999999999999</v>
      </c>
      <c r="I1177" s="23">
        <v>0</v>
      </c>
      <c r="J1177" s="23">
        <v>0</v>
      </c>
    </row>
    <row r="1178" spans="1:10" ht="84">
      <c r="A1178" s="8"/>
      <c r="B1178" s="8"/>
      <c r="C1178" s="8" t="s">
        <v>393</v>
      </c>
      <c r="D1178" s="8" t="s">
        <v>28</v>
      </c>
      <c r="E1178" s="9" t="s">
        <v>808</v>
      </c>
      <c r="F1178" s="8"/>
      <c r="G1178" s="7" t="s">
        <v>809</v>
      </c>
      <c r="H1178" s="23">
        <f>H1179</f>
        <v>31.863</v>
      </c>
      <c r="I1178" s="23">
        <f t="shared" ref="I1178:J1178" si="421">I1179</f>
        <v>0</v>
      </c>
      <c r="J1178" s="23">
        <f t="shared" si="421"/>
        <v>0</v>
      </c>
    </row>
    <row r="1179" spans="1:10" ht="60">
      <c r="A1179" s="8"/>
      <c r="B1179" s="8"/>
      <c r="C1179" s="8" t="s">
        <v>393</v>
      </c>
      <c r="D1179" s="8" t="s">
        <v>28</v>
      </c>
      <c r="E1179" s="9" t="s">
        <v>808</v>
      </c>
      <c r="F1179" s="40" t="s">
        <v>110</v>
      </c>
      <c r="G1179" s="26" t="s">
        <v>111</v>
      </c>
      <c r="H1179" s="23">
        <f>H1180</f>
        <v>31.863</v>
      </c>
      <c r="I1179" s="23">
        <f t="shared" ref="I1179:J1179" si="422">I1180</f>
        <v>0</v>
      </c>
      <c r="J1179" s="23">
        <f t="shared" si="422"/>
        <v>0</v>
      </c>
    </row>
    <row r="1180" spans="1:10" ht="24">
      <c r="A1180" s="8"/>
      <c r="B1180" s="8"/>
      <c r="C1180" s="8" t="s">
        <v>393</v>
      </c>
      <c r="D1180" s="8" t="s">
        <v>28</v>
      </c>
      <c r="E1180" s="9" t="s">
        <v>808</v>
      </c>
      <c r="F1180" s="8">
        <v>612</v>
      </c>
      <c r="G1180" s="7" t="s">
        <v>349</v>
      </c>
      <c r="H1180" s="23">
        <v>31.863</v>
      </c>
      <c r="I1180" s="23">
        <v>0</v>
      </c>
      <c r="J1180" s="23">
        <v>0</v>
      </c>
    </row>
    <row r="1181" spans="1:10" ht="24">
      <c r="A1181" s="8"/>
      <c r="B1181" s="8"/>
      <c r="C1181" s="16" t="s">
        <v>393</v>
      </c>
      <c r="D1181" s="16" t="s">
        <v>51</v>
      </c>
      <c r="E1181" s="16"/>
      <c r="F1181" s="29"/>
      <c r="G1181" s="18" t="s">
        <v>734</v>
      </c>
      <c r="H1181" s="19">
        <f>H1182+H1213</f>
        <v>116073.28099999999</v>
      </c>
      <c r="I1181" s="19">
        <f t="shared" ref="I1181:J1181" si="423">I1182+I1213</f>
        <v>115730.065</v>
      </c>
      <c r="J1181" s="19">
        <f t="shared" si="423"/>
        <v>115730.065</v>
      </c>
    </row>
    <row r="1182" spans="1:10" ht="60">
      <c r="A1182" s="8"/>
      <c r="B1182" s="8"/>
      <c r="C1182" s="9" t="s">
        <v>393</v>
      </c>
      <c r="D1182" s="9" t="s">
        <v>51</v>
      </c>
      <c r="E1182" s="17" t="s">
        <v>396</v>
      </c>
      <c r="F1182" s="20"/>
      <c r="G1182" s="21" t="s">
        <v>397</v>
      </c>
      <c r="H1182" s="23">
        <f t="shared" ref="H1182:J1182" si="424">H1183</f>
        <v>113635.76699999999</v>
      </c>
      <c r="I1182" s="23">
        <f t="shared" si="424"/>
        <v>115730.065</v>
      </c>
      <c r="J1182" s="23">
        <f t="shared" si="424"/>
        <v>115730.065</v>
      </c>
    </row>
    <row r="1183" spans="1:10" ht="36">
      <c r="A1183" s="8"/>
      <c r="B1183" s="8"/>
      <c r="C1183" s="9" t="s">
        <v>393</v>
      </c>
      <c r="D1183" s="9" t="s">
        <v>51</v>
      </c>
      <c r="E1183" s="9" t="s">
        <v>410</v>
      </c>
      <c r="F1183" s="8"/>
      <c r="G1183" s="7" t="s">
        <v>411</v>
      </c>
      <c r="H1183" s="23">
        <f>H1184+H1209</f>
        <v>113635.76699999999</v>
      </c>
      <c r="I1183" s="23">
        <f>I1184+I1209</f>
        <v>115730.065</v>
      </c>
      <c r="J1183" s="23">
        <f>J1184+J1209</f>
        <v>115730.065</v>
      </c>
    </row>
    <row r="1184" spans="1:10" ht="108">
      <c r="A1184" s="8"/>
      <c r="B1184" s="8"/>
      <c r="C1184" s="9" t="s">
        <v>393</v>
      </c>
      <c r="D1184" s="9" t="s">
        <v>51</v>
      </c>
      <c r="E1184" s="9" t="s">
        <v>412</v>
      </c>
      <c r="F1184" s="8"/>
      <c r="G1184" s="7" t="s">
        <v>413</v>
      </c>
      <c r="H1184" s="23">
        <f>H1185+H1191+H1194+H1188+H1197+H1200+H1203+H1206</f>
        <v>112859.66699999999</v>
      </c>
      <c r="I1184" s="23">
        <f t="shared" ref="I1184:J1184" si="425">I1185+I1191+I1194+I1188+I1197+I1200+I1203+I1206</f>
        <v>114953.965</v>
      </c>
      <c r="J1184" s="23">
        <f t="shared" si="425"/>
        <v>114953.965</v>
      </c>
    </row>
    <row r="1185" spans="1:10" ht="48">
      <c r="A1185" s="8"/>
      <c r="B1185" s="8"/>
      <c r="C1185" s="9" t="s">
        <v>393</v>
      </c>
      <c r="D1185" s="9" t="s">
        <v>51</v>
      </c>
      <c r="E1185" s="9" t="s">
        <v>735</v>
      </c>
      <c r="F1185" s="8"/>
      <c r="G1185" s="7" t="s">
        <v>736</v>
      </c>
      <c r="H1185" s="23">
        <f t="shared" ref="H1185:J1186" si="426">H1186</f>
        <v>67792.532999999996</v>
      </c>
      <c r="I1185" s="23">
        <f t="shared" si="426"/>
        <v>72657.430999999997</v>
      </c>
      <c r="J1185" s="23">
        <f t="shared" si="426"/>
        <v>72657.430999999997</v>
      </c>
    </row>
    <row r="1186" spans="1:10" ht="60">
      <c r="A1186" s="8"/>
      <c r="B1186" s="8"/>
      <c r="C1186" s="9" t="s">
        <v>393</v>
      </c>
      <c r="D1186" s="9" t="s">
        <v>51</v>
      </c>
      <c r="E1186" s="9" t="s">
        <v>735</v>
      </c>
      <c r="F1186" s="40" t="s">
        <v>110</v>
      </c>
      <c r="G1186" s="26" t="s">
        <v>111</v>
      </c>
      <c r="H1186" s="23">
        <f t="shared" si="426"/>
        <v>67792.532999999996</v>
      </c>
      <c r="I1186" s="23">
        <f t="shared" si="426"/>
        <v>72657.430999999997</v>
      </c>
      <c r="J1186" s="23">
        <f t="shared" si="426"/>
        <v>72657.430999999997</v>
      </c>
    </row>
    <row r="1187" spans="1:10" ht="108">
      <c r="A1187" s="8"/>
      <c r="B1187" s="8"/>
      <c r="C1187" s="9" t="s">
        <v>393</v>
      </c>
      <c r="D1187" s="9" t="s">
        <v>51</v>
      </c>
      <c r="E1187" s="9" t="s">
        <v>735</v>
      </c>
      <c r="F1187" s="8" t="s">
        <v>416</v>
      </c>
      <c r="G1187" s="7" t="s">
        <v>113</v>
      </c>
      <c r="H1187" s="23">
        <v>67792.532999999996</v>
      </c>
      <c r="I1187" s="23">
        <v>72657.430999999997</v>
      </c>
      <c r="J1187" s="23">
        <v>72657.430999999997</v>
      </c>
    </row>
    <row r="1188" spans="1:10" ht="60">
      <c r="A1188" s="8"/>
      <c r="B1188" s="8"/>
      <c r="C1188" s="9" t="s">
        <v>393</v>
      </c>
      <c r="D1188" s="9" t="s">
        <v>51</v>
      </c>
      <c r="E1188" s="9" t="s">
        <v>737</v>
      </c>
      <c r="F1188" s="8"/>
      <c r="G1188" s="7" t="s">
        <v>738</v>
      </c>
      <c r="H1188" s="23">
        <f t="shared" ref="H1188:J1189" si="427">H1189</f>
        <v>1890.6</v>
      </c>
      <c r="I1188" s="23">
        <f t="shared" si="427"/>
        <v>0</v>
      </c>
      <c r="J1188" s="23">
        <f t="shared" si="427"/>
        <v>0</v>
      </c>
    </row>
    <row r="1189" spans="1:10" ht="60">
      <c r="A1189" s="8"/>
      <c r="B1189" s="8"/>
      <c r="C1189" s="9" t="s">
        <v>393</v>
      </c>
      <c r="D1189" s="9" t="s">
        <v>51</v>
      </c>
      <c r="E1189" s="9" t="s">
        <v>737</v>
      </c>
      <c r="F1189" s="40" t="s">
        <v>110</v>
      </c>
      <c r="G1189" s="26" t="s">
        <v>111</v>
      </c>
      <c r="H1189" s="23">
        <f t="shared" si="427"/>
        <v>1890.6</v>
      </c>
      <c r="I1189" s="23">
        <f t="shared" si="427"/>
        <v>0</v>
      </c>
      <c r="J1189" s="23">
        <f t="shared" si="427"/>
        <v>0</v>
      </c>
    </row>
    <row r="1190" spans="1:10" ht="24">
      <c r="A1190" s="8"/>
      <c r="B1190" s="8"/>
      <c r="C1190" s="9" t="s">
        <v>393</v>
      </c>
      <c r="D1190" s="9" t="s">
        <v>51</v>
      </c>
      <c r="E1190" s="9" t="s">
        <v>737</v>
      </c>
      <c r="F1190" s="8">
        <v>612</v>
      </c>
      <c r="G1190" s="7" t="s">
        <v>349</v>
      </c>
      <c r="H1190" s="23">
        <v>1890.6</v>
      </c>
      <c r="I1190" s="23">
        <v>0</v>
      </c>
      <c r="J1190" s="23">
        <v>0</v>
      </c>
    </row>
    <row r="1191" spans="1:10" ht="72">
      <c r="A1191" s="8"/>
      <c r="B1191" s="8"/>
      <c r="C1191" s="9" t="s">
        <v>393</v>
      </c>
      <c r="D1191" s="9" t="s">
        <v>51</v>
      </c>
      <c r="E1191" s="9" t="s">
        <v>414</v>
      </c>
      <c r="F1191" s="8"/>
      <c r="G1191" s="7" t="s">
        <v>415</v>
      </c>
      <c r="H1191" s="23">
        <f t="shared" ref="H1191:J1192" si="428">H1192</f>
        <v>34552.373</v>
      </c>
      <c r="I1191" s="23">
        <f t="shared" si="428"/>
        <v>34552.373</v>
      </c>
      <c r="J1191" s="23">
        <f t="shared" si="428"/>
        <v>34552.373</v>
      </c>
    </row>
    <row r="1192" spans="1:10" ht="60">
      <c r="A1192" s="8"/>
      <c r="B1192" s="8"/>
      <c r="C1192" s="9" t="s">
        <v>393</v>
      </c>
      <c r="D1192" s="9" t="s">
        <v>51</v>
      </c>
      <c r="E1192" s="9" t="s">
        <v>414</v>
      </c>
      <c r="F1192" s="25" t="s">
        <v>110</v>
      </c>
      <c r="G1192" s="26" t="s">
        <v>111</v>
      </c>
      <c r="H1192" s="23">
        <f>H1193</f>
        <v>34552.373</v>
      </c>
      <c r="I1192" s="23">
        <f>I1193</f>
        <v>34552.373</v>
      </c>
      <c r="J1192" s="23">
        <f t="shared" si="428"/>
        <v>34552.373</v>
      </c>
    </row>
    <row r="1193" spans="1:10" ht="108">
      <c r="A1193" s="8"/>
      <c r="B1193" s="8"/>
      <c r="C1193" s="9" t="s">
        <v>393</v>
      </c>
      <c r="D1193" s="9" t="s">
        <v>51</v>
      </c>
      <c r="E1193" s="9" t="s">
        <v>414</v>
      </c>
      <c r="F1193" s="8" t="s">
        <v>416</v>
      </c>
      <c r="G1193" s="7" t="s">
        <v>113</v>
      </c>
      <c r="H1193" s="23">
        <v>34552.373</v>
      </c>
      <c r="I1193" s="23">
        <v>34552.373</v>
      </c>
      <c r="J1193" s="23">
        <v>34552.373</v>
      </c>
    </row>
    <row r="1194" spans="1:10" ht="72">
      <c r="A1194" s="8"/>
      <c r="B1194" s="8"/>
      <c r="C1194" s="9" t="s">
        <v>393</v>
      </c>
      <c r="D1194" s="9" t="s">
        <v>51</v>
      </c>
      <c r="E1194" s="9" t="s">
        <v>419</v>
      </c>
      <c r="F1194" s="8"/>
      <c r="G1194" s="7" t="s">
        <v>420</v>
      </c>
      <c r="H1194" s="23">
        <f t="shared" ref="H1194:J1195" si="429">H1195</f>
        <v>349.01400000000001</v>
      </c>
      <c r="I1194" s="23">
        <f t="shared" si="429"/>
        <v>349.01400000000001</v>
      </c>
      <c r="J1194" s="23">
        <f t="shared" si="429"/>
        <v>349.01400000000001</v>
      </c>
    </row>
    <row r="1195" spans="1:10" ht="60">
      <c r="A1195" s="8"/>
      <c r="B1195" s="8"/>
      <c r="C1195" s="9" t="s">
        <v>393</v>
      </c>
      <c r="D1195" s="9" t="s">
        <v>51</v>
      </c>
      <c r="E1195" s="9" t="s">
        <v>419</v>
      </c>
      <c r="F1195" s="25" t="s">
        <v>110</v>
      </c>
      <c r="G1195" s="26" t="s">
        <v>111</v>
      </c>
      <c r="H1195" s="23">
        <f t="shared" si="429"/>
        <v>349.01400000000001</v>
      </c>
      <c r="I1195" s="23">
        <f t="shared" si="429"/>
        <v>349.01400000000001</v>
      </c>
      <c r="J1195" s="23">
        <f t="shared" si="429"/>
        <v>349.01400000000001</v>
      </c>
    </row>
    <row r="1196" spans="1:10" ht="108">
      <c r="A1196" s="8"/>
      <c r="B1196" s="8"/>
      <c r="C1196" s="9" t="s">
        <v>393</v>
      </c>
      <c r="D1196" s="9" t="s">
        <v>51</v>
      </c>
      <c r="E1196" s="9" t="s">
        <v>419</v>
      </c>
      <c r="F1196" s="8" t="s">
        <v>416</v>
      </c>
      <c r="G1196" s="7" t="s">
        <v>113</v>
      </c>
      <c r="H1196" s="23">
        <v>349.01400000000001</v>
      </c>
      <c r="I1196" s="23">
        <v>349.01400000000001</v>
      </c>
      <c r="J1196" s="23">
        <v>349.01400000000001</v>
      </c>
    </row>
    <row r="1197" spans="1:10" ht="48">
      <c r="A1197" s="8"/>
      <c r="B1197" s="8"/>
      <c r="C1197" s="9" t="s">
        <v>393</v>
      </c>
      <c r="D1197" s="9" t="s">
        <v>51</v>
      </c>
      <c r="E1197" s="9" t="s">
        <v>739</v>
      </c>
      <c r="F1197" s="8"/>
      <c r="G1197" s="7" t="s">
        <v>740</v>
      </c>
      <c r="H1197" s="23">
        <f>H1198</f>
        <v>400</v>
      </c>
      <c r="I1197" s="23">
        <f t="shared" ref="I1197:J1198" si="430">I1198</f>
        <v>0</v>
      </c>
      <c r="J1197" s="23">
        <f t="shared" si="430"/>
        <v>0</v>
      </c>
    </row>
    <row r="1198" spans="1:10" ht="60">
      <c r="A1198" s="8"/>
      <c r="B1198" s="8"/>
      <c r="C1198" s="9" t="s">
        <v>393</v>
      </c>
      <c r="D1198" s="9" t="s">
        <v>51</v>
      </c>
      <c r="E1198" s="9" t="s">
        <v>739</v>
      </c>
      <c r="F1198" s="40" t="s">
        <v>110</v>
      </c>
      <c r="G1198" s="26" t="s">
        <v>111</v>
      </c>
      <c r="H1198" s="23">
        <f>H1199</f>
        <v>400</v>
      </c>
      <c r="I1198" s="23">
        <f t="shared" si="430"/>
        <v>0</v>
      </c>
      <c r="J1198" s="23">
        <f t="shared" si="430"/>
        <v>0</v>
      </c>
    </row>
    <row r="1199" spans="1:10" ht="24">
      <c r="A1199" s="8"/>
      <c r="B1199" s="8"/>
      <c r="C1199" s="9" t="s">
        <v>393</v>
      </c>
      <c r="D1199" s="9" t="s">
        <v>51</v>
      </c>
      <c r="E1199" s="9" t="s">
        <v>739</v>
      </c>
      <c r="F1199" s="8">
        <v>612</v>
      </c>
      <c r="G1199" s="7" t="s">
        <v>349</v>
      </c>
      <c r="H1199" s="23">
        <v>400</v>
      </c>
      <c r="I1199" s="23">
        <v>0</v>
      </c>
      <c r="J1199" s="23">
        <v>0</v>
      </c>
    </row>
    <row r="1200" spans="1:10" ht="72">
      <c r="A1200" s="8"/>
      <c r="B1200" s="8"/>
      <c r="C1200" s="9" t="s">
        <v>393</v>
      </c>
      <c r="D1200" s="9" t="s">
        <v>51</v>
      </c>
      <c r="E1200" s="86" t="s">
        <v>741</v>
      </c>
      <c r="F1200" s="8"/>
      <c r="G1200" s="7" t="s">
        <v>742</v>
      </c>
      <c r="H1200" s="23">
        <f>H1201</f>
        <v>7395.1469999999999</v>
      </c>
      <c r="I1200" s="23">
        <f>I1201</f>
        <v>7395.1469999999999</v>
      </c>
      <c r="J1200" s="23">
        <f>J1201</f>
        <v>7395.1469999999999</v>
      </c>
    </row>
    <row r="1201" spans="1:10" ht="60">
      <c r="A1201" s="8"/>
      <c r="B1201" s="8"/>
      <c r="C1201" s="9" t="s">
        <v>393</v>
      </c>
      <c r="D1201" s="9" t="s">
        <v>51</v>
      </c>
      <c r="E1201" s="86" t="s">
        <v>741</v>
      </c>
      <c r="F1201" s="25" t="s">
        <v>110</v>
      </c>
      <c r="G1201" s="26" t="s">
        <v>111</v>
      </c>
      <c r="H1201" s="23">
        <f>H1202</f>
        <v>7395.1469999999999</v>
      </c>
      <c r="I1201" s="23">
        <f t="shared" ref="I1201:J1201" si="431">I1202</f>
        <v>7395.1469999999999</v>
      </c>
      <c r="J1201" s="23">
        <f t="shared" si="431"/>
        <v>7395.1469999999999</v>
      </c>
    </row>
    <row r="1202" spans="1:10" ht="108">
      <c r="A1202" s="8"/>
      <c r="B1202" s="8"/>
      <c r="C1202" s="9" t="s">
        <v>393</v>
      </c>
      <c r="D1202" s="9" t="s">
        <v>51</v>
      </c>
      <c r="E1202" s="86" t="s">
        <v>741</v>
      </c>
      <c r="F1202" s="8" t="s">
        <v>416</v>
      </c>
      <c r="G1202" s="7" t="s">
        <v>113</v>
      </c>
      <c r="H1202" s="23">
        <v>7395.1469999999999</v>
      </c>
      <c r="I1202" s="23">
        <v>7395.1469999999999</v>
      </c>
      <c r="J1202" s="23">
        <v>7395.1469999999999</v>
      </c>
    </row>
    <row r="1203" spans="1:10" ht="60">
      <c r="A1203" s="8"/>
      <c r="B1203" s="8"/>
      <c r="C1203" s="9" t="s">
        <v>393</v>
      </c>
      <c r="D1203" s="9" t="s">
        <v>51</v>
      </c>
      <c r="E1203" s="86" t="s">
        <v>743</v>
      </c>
      <c r="F1203" s="8"/>
      <c r="G1203" s="7" t="s">
        <v>654</v>
      </c>
      <c r="H1203" s="23">
        <f>H1204</f>
        <v>30</v>
      </c>
      <c r="I1203" s="23">
        <f t="shared" ref="I1203:J1204" si="432">I1204</f>
        <v>0</v>
      </c>
      <c r="J1203" s="23">
        <f t="shared" si="432"/>
        <v>0</v>
      </c>
    </row>
    <row r="1204" spans="1:10" ht="60">
      <c r="A1204" s="8"/>
      <c r="B1204" s="8"/>
      <c r="C1204" s="9" t="s">
        <v>393</v>
      </c>
      <c r="D1204" s="9" t="s">
        <v>51</v>
      </c>
      <c r="E1204" s="86" t="s">
        <v>743</v>
      </c>
      <c r="F1204" s="25" t="s">
        <v>110</v>
      </c>
      <c r="G1204" s="26" t="s">
        <v>111</v>
      </c>
      <c r="H1204" s="23">
        <f>H1205</f>
        <v>30</v>
      </c>
      <c r="I1204" s="23">
        <f t="shared" si="432"/>
        <v>0</v>
      </c>
      <c r="J1204" s="23">
        <f t="shared" si="432"/>
        <v>0</v>
      </c>
    </row>
    <row r="1205" spans="1:10" ht="36">
      <c r="A1205" s="8"/>
      <c r="B1205" s="8"/>
      <c r="C1205" s="9" t="s">
        <v>393</v>
      </c>
      <c r="D1205" s="9" t="s">
        <v>51</v>
      </c>
      <c r="E1205" s="86" t="s">
        <v>743</v>
      </c>
      <c r="F1205" s="8">
        <v>612</v>
      </c>
      <c r="G1205" s="7" t="s">
        <v>349</v>
      </c>
      <c r="H1205" s="23">
        <v>30</v>
      </c>
      <c r="I1205" s="23">
        <v>0</v>
      </c>
      <c r="J1205" s="23">
        <v>0</v>
      </c>
    </row>
    <row r="1206" spans="1:10" ht="60">
      <c r="A1206" s="8"/>
      <c r="B1206" s="8"/>
      <c r="C1206" s="8" t="s">
        <v>393</v>
      </c>
      <c r="D1206" s="9" t="s">
        <v>51</v>
      </c>
      <c r="E1206" s="9" t="s">
        <v>819</v>
      </c>
      <c r="F1206" s="8"/>
      <c r="G1206" s="7" t="s">
        <v>817</v>
      </c>
      <c r="H1206" s="23">
        <f>H1207</f>
        <v>450</v>
      </c>
      <c r="I1206" s="23">
        <f t="shared" ref="I1206" si="433">I1207</f>
        <v>0</v>
      </c>
      <c r="J1206" s="23">
        <f t="shared" ref="J1206" si="434">J1207</f>
        <v>0</v>
      </c>
    </row>
    <row r="1207" spans="1:10" ht="60">
      <c r="A1207" s="8"/>
      <c r="B1207" s="8"/>
      <c r="C1207" s="8" t="s">
        <v>393</v>
      </c>
      <c r="D1207" s="9" t="s">
        <v>51</v>
      </c>
      <c r="E1207" s="9" t="s">
        <v>819</v>
      </c>
      <c r="F1207" s="40" t="s">
        <v>110</v>
      </c>
      <c r="G1207" s="26" t="s">
        <v>111</v>
      </c>
      <c r="H1207" s="23">
        <f t="shared" ref="H1207:J1207" si="435">H1208</f>
        <v>450</v>
      </c>
      <c r="I1207" s="23">
        <f t="shared" si="435"/>
        <v>0</v>
      </c>
      <c r="J1207" s="23">
        <f t="shared" si="435"/>
        <v>0</v>
      </c>
    </row>
    <row r="1208" spans="1:10" ht="24">
      <c r="A1208" s="8"/>
      <c r="B1208" s="8"/>
      <c r="C1208" s="8" t="s">
        <v>393</v>
      </c>
      <c r="D1208" s="9" t="s">
        <v>51</v>
      </c>
      <c r="E1208" s="9" t="s">
        <v>819</v>
      </c>
      <c r="F1208" s="8">
        <v>612</v>
      </c>
      <c r="G1208" s="7" t="s">
        <v>349</v>
      </c>
      <c r="H1208" s="23">
        <v>450</v>
      </c>
      <c r="I1208" s="23">
        <v>0</v>
      </c>
      <c r="J1208" s="23">
        <v>0</v>
      </c>
    </row>
    <row r="1209" spans="1:10" ht="60">
      <c r="A1209" s="8"/>
      <c r="B1209" s="8"/>
      <c r="C1209" s="9" t="s">
        <v>393</v>
      </c>
      <c r="D1209" s="9" t="s">
        <v>51</v>
      </c>
      <c r="E1209" s="9" t="s">
        <v>744</v>
      </c>
      <c r="F1209" s="8"/>
      <c r="G1209" s="7" t="s">
        <v>745</v>
      </c>
      <c r="H1209" s="23">
        <f>H1210</f>
        <v>776.1</v>
      </c>
      <c r="I1209" s="23">
        <f t="shared" ref="I1209:J1211" si="436">I1210</f>
        <v>776.1</v>
      </c>
      <c r="J1209" s="23">
        <f t="shared" si="436"/>
        <v>776.1</v>
      </c>
    </row>
    <row r="1210" spans="1:10" ht="72">
      <c r="A1210" s="8"/>
      <c r="B1210" s="8"/>
      <c r="C1210" s="9" t="s">
        <v>393</v>
      </c>
      <c r="D1210" s="9" t="s">
        <v>51</v>
      </c>
      <c r="E1210" s="9" t="s">
        <v>746</v>
      </c>
      <c r="F1210" s="8"/>
      <c r="G1210" s="7" t="s">
        <v>747</v>
      </c>
      <c r="H1210" s="23">
        <f>H1211</f>
        <v>776.1</v>
      </c>
      <c r="I1210" s="23">
        <f t="shared" si="436"/>
        <v>776.1</v>
      </c>
      <c r="J1210" s="23">
        <f t="shared" si="436"/>
        <v>776.1</v>
      </c>
    </row>
    <row r="1211" spans="1:10" ht="60">
      <c r="A1211" s="8"/>
      <c r="B1211" s="8"/>
      <c r="C1211" s="9" t="s">
        <v>393</v>
      </c>
      <c r="D1211" s="9" t="s">
        <v>51</v>
      </c>
      <c r="E1211" s="9" t="s">
        <v>746</v>
      </c>
      <c r="F1211" s="40" t="s">
        <v>110</v>
      </c>
      <c r="G1211" s="26" t="s">
        <v>111</v>
      </c>
      <c r="H1211" s="23">
        <f>H1212</f>
        <v>776.1</v>
      </c>
      <c r="I1211" s="23">
        <f t="shared" si="436"/>
        <v>776.1</v>
      </c>
      <c r="J1211" s="23">
        <f t="shared" si="436"/>
        <v>776.1</v>
      </c>
    </row>
    <row r="1212" spans="1:10" ht="108">
      <c r="A1212" s="8"/>
      <c r="B1212" s="8"/>
      <c r="C1212" s="9" t="s">
        <v>393</v>
      </c>
      <c r="D1212" s="9" t="s">
        <v>51</v>
      </c>
      <c r="E1212" s="9" t="s">
        <v>746</v>
      </c>
      <c r="F1212" s="8" t="s">
        <v>416</v>
      </c>
      <c r="G1212" s="7" t="s">
        <v>113</v>
      </c>
      <c r="H1212" s="23">
        <v>776.1</v>
      </c>
      <c r="I1212" s="23">
        <v>776.1</v>
      </c>
      <c r="J1212" s="23">
        <v>776.1</v>
      </c>
    </row>
    <row r="1213" spans="1:10" ht="72">
      <c r="A1213" s="8"/>
      <c r="B1213" s="8"/>
      <c r="C1213" s="9" t="s">
        <v>393</v>
      </c>
      <c r="D1213" s="9" t="s">
        <v>51</v>
      </c>
      <c r="E1213" s="17" t="s">
        <v>489</v>
      </c>
      <c r="F1213" s="20"/>
      <c r="G1213" s="21" t="s">
        <v>490</v>
      </c>
      <c r="H1213" s="23">
        <f>H1214</f>
        <v>2437.5140000000001</v>
      </c>
      <c r="I1213" s="23">
        <f t="shared" ref="I1213:J1214" si="437">I1214</f>
        <v>0</v>
      </c>
      <c r="J1213" s="23">
        <f t="shared" si="437"/>
        <v>0</v>
      </c>
    </row>
    <row r="1214" spans="1:10" ht="96">
      <c r="A1214" s="8"/>
      <c r="B1214" s="8"/>
      <c r="C1214" s="9" t="s">
        <v>393</v>
      </c>
      <c r="D1214" s="9" t="s">
        <v>51</v>
      </c>
      <c r="E1214" s="9" t="s">
        <v>491</v>
      </c>
      <c r="F1214" s="8"/>
      <c r="G1214" s="7" t="s">
        <v>492</v>
      </c>
      <c r="H1214" s="23">
        <f>H1215</f>
        <v>2437.5140000000001</v>
      </c>
      <c r="I1214" s="23">
        <f t="shared" si="437"/>
        <v>0</v>
      </c>
      <c r="J1214" s="23">
        <f t="shared" si="437"/>
        <v>0</v>
      </c>
    </row>
    <row r="1215" spans="1:10" ht="48">
      <c r="A1215" s="8"/>
      <c r="B1215" s="8"/>
      <c r="C1215" s="9" t="s">
        <v>393</v>
      </c>
      <c r="D1215" s="9" t="s">
        <v>51</v>
      </c>
      <c r="E1215" s="9" t="s">
        <v>493</v>
      </c>
      <c r="F1215" s="8"/>
      <c r="G1215" s="7" t="s">
        <v>494</v>
      </c>
      <c r="H1215" s="23">
        <f>H1216+H1219+H1222+H1225</f>
        <v>2437.5140000000001</v>
      </c>
      <c r="I1215" s="23">
        <f t="shared" ref="I1215:J1215" si="438">I1216+I1219+I1222+I1225</f>
        <v>0</v>
      </c>
      <c r="J1215" s="23">
        <f t="shared" si="438"/>
        <v>0</v>
      </c>
    </row>
    <row r="1216" spans="1:10" ht="156">
      <c r="A1216" s="8"/>
      <c r="B1216" s="8"/>
      <c r="C1216" s="9" t="s">
        <v>393</v>
      </c>
      <c r="D1216" s="9" t="s">
        <v>51</v>
      </c>
      <c r="E1216" s="9" t="s">
        <v>748</v>
      </c>
      <c r="F1216" s="8"/>
      <c r="G1216" s="7" t="s">
        <v>749</v>
      </c>
      <c r="H1216" s="23">
        <f>H1217</f>
        <v>694.37300000000005</v>
      </c>
      <c r="I1216" s="23">
        <f t="shared" ref="I1216:J1217" si="439">I1217</f>
        <v>0</v>
      </c>
      <c r="J1216" s="23">
        <f t="shared" si="439"/>
        <v>0</v>
      </c>
    </row>
    <row r="1217" spans="1:10" ht="60">
      <c r="A1217" s="8"/>
      <c r="B1217" s="8"/>
      <c r="C1217" s="9" t="s">
        <v>393</v>
      </c>
      <c r="D1217" s="9" t="s">
        <v>51</v>
      </c>
      <c r="E1217" s="9" t="s">
        <v>748</v>
      </c>
      <c r="F1217" s="40" t="s">
        <v>110</v>
      </c>
      <c r="G1217" s="26" t="s">
        <v>111</v>
      </c>
      <c r="H1217" s="23">
        <f>H1218</f>
        <v>694.37300000000005</v>
      </c>
      <c r="I1217" s="23">
        <f t="shared" si="439"/>
        <v>0</v>
      </c>
      <c r="J1217" s="23">
        <f t="shared" si="439"/>
        <v>0</v>
      </c>
    </row>
    <row r="1218" spans="1:10" ht="24">
      <c r="A1218" s="8"/>
      <c r="B1218" s="8"/>
      <c r="C1218" s="9" t="s">
        <v>393</v>
      </c>
      <c r="D1218" s="9" t="s">
        <v>51</v>
      </c>
      <c r="E1218" s="9" t="s">
        <v>748</v>
      </c>
      <c r="F1218" s="8">
        <v>612</v>
      </c>
      <c r="G1218" s="7" t="s">
        <v>349</v>
      </c>
      <c r="H1218" s="23">
        <v>694.37300000000005</v>
      </c>
      <c r="I1218" s="23">
        <v>0</v>
      </c>
      <c r="J1218" s="23">
        <v>0</v>
      </c>
    </row>
    <row r="1219" spans="1:10" ht="144">
      <c r="A1219" s="8"/>
      <c r="B1219" s="8"/>
      <c r="C1219" s="9" t="s">
        <v>393</v>
      </c>
      <c r="D1219" s="9" t="s">
        <v>51</v>
      </c>
      <c r="E1219" s="9" t="s">
        <v>750</v>
      </c>
      <c r="F1219" s="8"/>
      <c r="G1219" s="7" t="s">
        <v>751</v>
      </c>
      <c r="H1219" s="23">
        <f>H1220</f>
        <v>1531.1410000000001</v>
      </c>
      <c r="I1219" s="23">
        <f t="shared" ref="I1219:J1220" si="440">I1220</f>
        <v>0</v>
      </c>
      <c r="J1219" s="23">
        <f t="shared" si="440"/>
        <v>0</v>
      </c>
    </row>
    <row r="1220" spans="1:10" ht="60">
      <c r="A1220" s="8"/>
      <c r="B1220" s="8"/>
      <c r="C1220" s="9" t="s">
        <v>393</v>
      </c>
      <c r="D1220" s="9" t="s">
        <v>51</v>
      </c>
      <c r="E1220" s="9" t="s">
        <v>750</v>
      </c>
      <c r="F1220" s="40" t="s">
        <v>110</v>
      </c>
      <c r="G1220" s="26" t="s">
        <v>111</v>
      </c>
      <c r="H1220" s="23">
        <f>H1221</f>
        <v>1531.1410000000001</v>
      </c>
      <c r="I1220" s="23">
        <f t="shared" si="440"/>
        <v>0</v>
      </c>
      <c r="J1220" s="23">
        <f t="shared" si="440"/>
        <v>0</v>
      </c>
    </row>
    <row r="1221" spans="1:10" ht="24">
      <c r="A1221" s="8"/>
      <c r="B1221" s="8"/>
      <c r="C1221" s="9" t="s">
        <v>393</v>
      </c>
      <c r="D1221" s="9" t="s">
        <v>51</v>
      </c>
      <c r="E1221" s="9" t="s">
        <v>750</v>
      </c>
      <c r="F1221" s="8">
        <v>612</v>
      </c>
      <c r="G1221" s="7" t="s">
        <v>349</v>
      </c>
      <c r="H1221" s="23">
        <v>1531.1410000000001</v>
      </c>
      <c r="I1221" s="23">
        <v>0</v>
      </c>
      <c r="J1221" s="23">
        <v>0</v>
      </c>
    </row>
    <row r="1222" spans="1:10" ht="192">
      <c r="A1222" s="8"/>
      <c r="B1222" s="8"/>
      <c r="C1222" s="9" t="s">
        <v>393</v>
      </c>
      <c r="D1222" s="9" t="s">
        <v>51</v>
      </c>
      <c r="E1222" s="9" t="s">
        <v>752</v>
      </c>
      <c r="F1222" s="8"/>
      <c r="G1222" s="7" t="s">
        <v>753</v>
      </c>
      <c r="H1222" s="23">
        <f>H1223</f>
        <v>100</v>
      </c>
      <c r="I1222" s="23">
        <f t="shared" ref="I1222:J1223" si="441">I1223</f>
        <v>0</v>
      </c>
      <c r="J1222" s="23">
        <f t="shared" si="441"/>
        <v>0</v>
      </c>
    </row>
    <row r="1223" spans="1:10" ht="60">
      <c r="A1223" s="8"/>
      <c r="B1223" s="8"/>
      <c r="C1223" s="9" t="s">
        <v>393</v>
      </c>
      <c r="D1223" s="9" t="s">
        <v>51</v>
      </c>
      <c r="E1223" s="9" t="s">
        <v>752</v>
      </c>
      <c r="F1223" s="40" t="s">
        <v>110</v>
      </c>
      <c r="G1223" s="26" t="s">
        <v>111</v>
      </c>
      <c r="H1223" s="23">
        <f>H1224</f>
        <v>100</v>
      </c>
      <c r="I1223" s="23">
        <f t="shared" si="441"/>
        <v>0</v>
      </c>
      <c r="J1223" s="23">
        <f t="shared" si="441"/>
        <v>0</v>
      </c>
    </row>
    <row r="1224" spans="1:10" ht="24">
      <c r="A1224" s="8"/>
      <c r="B1224" s="8"/>
      <c r="C1224" s="9" t="s">
        <v>393</v>
      </c>
      <c r="D1224" s="9" t="s">
        <v>51</v>
      </c>
      <c r="E1224" s="9" t="s">
        <v>752</v>
      </c>
      <c r="F1224" s="8">
        <v>612</v>
      </c>
      <c r="G1224" s="7" t="s">
        <v>349</v>
      </c>
      <c r="H1224" s="23">
        <v>100</v>
      </c>
      <c r="I1224" s="23">
        <v>0</v>
      </c>
      <c r="J1224" s="23">
        <v>0</v>
      </c>
    </row>
    <row r="1225" spans="1:10" ht="168">
      <c r="A1225" s="8"/>
      <c r="B1225" s="8"/>
      <c r="C1225" s="9" t="s">
        <v>393</v>
      </c>
      <c r="D1225" s="9" t="s">
        <v>51</v>
      </c>
      <c r="E1225" s="9" t="s">
        <v>816</v>
      </c>
      <c r="F1225" s="8"/>
      <c r="G1225" s="7" t="s">
        <v>754</v>
      </c>
      <c r="H1225" s="23">
        <f>H1226</f>
        <v>112</v>
      </c>
      <c r="I1225" s="23">
        <f t="shared" ref="I1225:J1226" si="442">I1226</f>
        <v>0</v>
      </c>
      <c r="J1225" s="23">
        <f t="shared" si="442"/>
        <v>0</v>
      </c>
    </row>
    <row r="1226" spans="1:10" ht="60">
      <c r="A1226" s="8"/>
      <c r="B1226" s="8"/>
      <c r="C1226" s="9" t="s">
        <v>393</v>
      </c>
      <c r="D1226" s="9" t="s">
        <v>51</v>
      </c>
      <c r="E1226" s="9" t="s">
        <v>816</v>
      </c>
      <c r="F1226" s="40" t="s">
        <v>110</v>
      </c>
      <c r="G1226" s="26" t="s">
        <v>111</v>
      </c>
      <c r="H1226" s="23">
        <f>H1227</f>
        <v>112</v>
      </c>
      <c r="I1226" s="23">
        <f t="shared" si="442"/>
        <v>0</v>
      </c>
      <c r="J1226" s="23">
        <f t="shared" si="442"/>
        <v>0</v>
      </c>
    </row>
    <row r="1227" spans="1:10" ht="24">
      <c r="A1227" s="8"/>
      <c r="B1227" s="8"/>
      <c r="C1227" s="9" t="s">
        <v>393</v>
      </c>
      <c r="D1227" s="9" t="s">
        <v>51</v>
      </c>
      <c r="E1227" s="9" t="s">
        <v>816</v>
      </c>
      <c r="F1227" s="8">
        <v>612</v>
      </c>
      <c r="G1227" s="7" t="s">
        <v>349</v>
      </c>
      <c r="H1227" s="23">
        <v>112</v>
      </c>
      <c r="I1227" s="23">
        <v>0</v>
      </c>
      <c r="J1227" s="23">
        <v>0</v>
      </c>
    </row>
    <row r="1228" spans="1:10" ht="48">
      <c r="A1228" s="8"/>
      <c r="B1228" s="8"/>
      <c r="C1228" s="29" t="s">
        <v>393</v>
      </c>
      <c r="D1228" s="29" t="s">
        <v>69</v>
      </c>
      <c r="E1228" s="16"/>
      <c r="F1228" s="29"/>
      <c r="G1228" s="18" t="s">
        <v>436</v>
      </c>
      <c r="H1228" s="19">
        <f t="shared" ref="H1228:J1229" si="443">H1229</f>
        <v>200</v>
      </c>
      <c r="I1228" s="19">
        <f t="shared" si="443"/>
        <v>200</v>
      </c>
      <c r="J1228" s="19">
        <f t="shared" si="443"/>
        <v>200</v>
      </c>
    </row>
    <row r="1229" spans="1:10" ht="60">
      <c r="A1229" s="8"/>
      <c r="B1229" s="8"/>
      <c r="C1229" s="8" t="s">
        <v>393</v>
      </c>
      <c r="D1229" s="8" t="s">
        <v>69</v>
      </c>
      <c r="E1229" s="17" t="s">
        <v>396</v>
      </c>
      <c r="F1229" s="20"/>
      <c r="G1229" s="21" t="s">
        <v>397</v>
      </c>
      <c r="H1229" s="22">
        <f t="shared" si="443"/>
        <v>200</v>
      </c>
      <c r="I1229" s="22">
        <f t="shared" si="443"/>
        <v>200</v>
      </c>
      <c r="J1229" s="22">
        <f t="shared" si="443"/>
        <v>200</v>
      </c>
    </row>
    <row r="1230" spans="1:10" ht="48">
      <c r="A1230" s="8"/>
      <c r="B1230" s="8"/>
      <c r="C1230" s="8" t="s">
        <v>393</v>
      </c>
      <c r="D1230" s="8" t="s">
        <v>69</v>
      </c>
      <c r="E1230" s="9" t="s">
        <v>755</v>
      </c>
      <c r="F1230" s="25"/>
      <c r="G1230" s="7" t="s">
        <v>756</v>
      </c>
      <c r="H1230" s="23">
        <f>H1232</f>
        <v>200</v>
      </c>
      <c r="I1230" s="23">
        <f>I1232</f>
        <v>200</v>
      </c>
      <c r="J1230" s="23">
        <f>J1232</f>
        <v>200</v>
      </c>
    </row>
    <row r="1231" spans="1:10" ht="60">
      <c r="A1231" s="8"/>
      <c r="B1231" s="8"/>
      <c r="C1231" s="8" t="s">
        <v>393</v>
      </c>
      <c r="D1231" s="8" t="s">
        <v>69</v>
      </c>
      <c r="E1231" s="9" t="s">
        <v>757</v>
      </c>
      <c r="F1231" s="25"/>
      <c r="G1231" s="7" t="s">
        <v>758</v>
      </c>
      <c r="H1231" s="23">
        <f>H1232</f>
        <v>200</v>
      </c>
      <c r="I1231" s="23">
        <f t="shared" ref="I1231:J1233" si="444">I1232</f>
        <v>200</v>
      </c>
      <c r="J1231" s="23">
        <f t="shared" si="444"/>
        <v>200</v>
      </c>
    </row>
    <row r="1232" spans="1:10" ht="48">
      <c r="A1232" s="8"/>
      <c r="B1232" s="8"/>
      <c r="C1232" s="8" t="s">
        <v>393</v>
      </c>
      <c r="D1232" s="8" t="s">
        <v>69</v>
      </c>
      <c r="E1232" s="9" t="s">
        <v>759</v>
      </c>
      <c r="F1232" s="27"/>
      <c r="G1232" s="28" t="s">
        <v>760</v>
      </c>
      <c r="H1232" s="23">
        <f>H1233</f>
        <v>200</v>
      </c>
      <c r="I1232" s="23">
        <f t="shared" si="444"/>
        <v>200</v>
      </c>
      <c r="J1232" s="23">
        <f t="shared" si="444"/>
        <v>200</v>
      </c>
    </row>
    <row r="1233" spans="1:10" ht="60">
      <c r="A1233" s="8"/>
      <c r="B1233" s="8"/>
      <c r="C1233" s="8" t="s">
        <v>393</v>
      </c>
      <c r="D1233" s="8" t="s">
        <v>69</v>
      </c>
      <c r="E1233" s="9" t="s">
        <v>759</v>
      </c>
      <c r="F1233" s="40" t="s">
        <v>110</v>
      </c>
      <c r="G1233" s="26" t="s">
        <v>111</v>
      </c>
      <c r="H1233" s="23">
        <f>H1234</f>
        <v>200</v>
      </c>
      <c r="I1233" s="23">
        <f t="shared" si="444"/>
        <v>200</v>
      </c>
      <c r="J1233" s="23">
        <f t="shared" si="444"/>
        <v>200</v>
      </c>
    </row>
    <row r="1234" spans="1:10" ht="108">
      <c r="A1234" s="8"/>
      <c r="B1234" s="8"/>
      <c r="C1234" s="8" t="s">
        <v>393</v>
      </c>
      <c r="D1234" s="8" t="s">
        <v>69</v>
      </c>
      <c r="E1234" s="9" t="s">
        <v>759</v>
      </c>
      <c r="F1234" s="8" t="s">
        <v>112</v>
      </c>
      <c r="G1234" s="7" t="s">
        <v>113</v>
      </c>
      <c r="H1234" s="23">
        <v>200</v>
      </c>
      <c r="I1234" s="23">
        <v>200</v>
      </c>
      <c r="J1234" s="23">
        <v>200</v>
      </c>
    </row>
    <row r="1235" spans="1:10">
      <c r="A1235" s="8"/>
      <c r="B1235" s="8"/>
      <c r="C1235" s="29" t="s">
        <v>393</v>
      </c>
      <c r="D1235" s="29" t="s">
        <v>393</v>
      </c>
      <c r="E1235" s="16"/>
      <c r="F1235" s="29"/>
      <c r="G1235" s="18" t="s">
        <v>761</v>
      </c>
      <c r="H1235" s="19">
        <f t="shared" ref="H1235:J1237" si="445">H1236</f>
        <v>5358.26</v>
      </c>
      <c r="I1235" s="19">
        <f t="shared" si="445"/>
        <v>0</v>
      </c>
      <c r="J1235" s="19">
        <f t="shared" si="445"/>
        <v>0</v>
      </c>
    </row>
    <row r="1236" spans="1:10" ht="60">
      <c r="A1236" s="8"/>
      <c r="B1236" s="8"/>
      <c r="C1236" s="8" t="s">
        <v>393</v>
      </c>
      <c r="D1236" s="8" t="s">
        <v>393</v>
      </c>
      <c r="E1236" s="17" t="s">
        <v>396</v>
      </c>
      <c r="F1236" s="20"/>
      <c r="G1236" s="21" t="s">
        <v>397</v>
      </c>
      <c r="H1236" s="23">
        <f t="shared" si="445"/>
        <v>5358.26</v>
      </c>
      <c r="I1236" s="23">
        <f t="shared" si="445"/>
        <v>0</v>
      </c>
      <c r="J1236" s="23">
        <f t="shared" si="445"/>
        <v>0</v>
      </c>
    </row>
    <row r="1237" spans="1:10" ht="48">
      <c r="A1237" s="8"/>
      <c r="B1237" s="8"/>
      <c r="C1237" s="8" t="s">
        <v>393</v>
      </c>
      <c r="D1237" s="8" t="s">
        <v>393</v>
      </c>
      <c r="E1237" s="9" t="s">
        <v>762</v>
      </c>
      <c r="F1237" s="8"/>
      <c r="G1237" s="7" t="s">
        <v>763</v>
      </c>
      <c r="H1237" s="23">
        <f>H1238</f>
        <v>5358.26</v>
      </c>
      <c r="I1237" s="23">
        <f t="shared" si="445"/>
        <v>0</v>
      </c>
      <c r="J1237" s="23">
        <f t="shared" si="445"/>
        <v>0</v>
      </c>
    </row>
    <row r="1238" spans="1:10" ht="72">
      <c r="A1238" s="8"/>
      <c r="B1238" s="8"/>
      <c r="C1238" s="8" t="s">
        <v>393</v>
      </c>
      <c r="D1238" s="8" t="s">
        <v>393</v>
      </c>
      <c r="E1238" s="9" t="s">
        <v>764</v>
      </c>
      <c r="F1238" s="8"/>
      <c r="G1238" s="7" t="s">
        <v>765</v>
      </c>
      <c r="H1238" s="23">
        <f t="shared" ref="H1238:J1240" si="446">H1239</f>
        <v>5358.26</v>
      </c>
      <c r="I1238" s="23">
        <f>I1239</f>
        <v>0</v>
      </c>
      <c r="J1238" s="23">
        <f>J1239</f>
        <v>0</v>
      </c>
    </row>
    <row r="1239" spans="1:10" ht="48">
      <c r="A1239" s="8"/>
      <c r="B1239" s="8"/>
      <c r="C1239" s="8" t="s">
        <v>393</v>
      </c>
      <c r="D1239" s="8" t="s">
        <v>393</v>
      </c>
      <c r="E1239" s="9" t="s">
        <v>766</v>
      </c>
      <c r="F1239" s="8"/>
      <c r="G1239" s="7" t="s">
        <v>444</v>
      </c>
      <c r="H1239" s="23">
        <f t="shared" si="446"/>
        <v>5358.26</v>
      </c>
      <c r="I1239" s="23">
        <f t="shared" si="446"/>
        <v>0</v>
      </c>
      <c r="J1239" s="23">
        <f t="shared" si="446"/>
        <v>0</v>
      </c>
    </row>
    <row r="1240" spans="1:10" ht="60">
      <c r="A1240" s="8"/>
      <c r="B1240" s="8"/>
      <c r="C1240" s="8" t="s">
        <v>393</v>
      </c>
      <c r="D1240" s="8" t="s">
        <v>393</v>
      </c>
      <c r="E1240" s="9" t="s">
        <v>766</v>
      </c>
      <c r="F1240" s="40" t="s">
        <v>110</v>
      </c>
      <c r="G1240" s="26" t="s">
        <v>111</v>
      </c>
      <c r="H1240" s="23">
        <f t="shared" si="446"/>
        <v>5358.26</v>
      </c>
      <c r="I1240" s="23">
        <f t="shared" si="446"/>
        <v>0</v>
      </c>
      <c r="J1240" s="23">
        <f t="shared" si="446"/>
        <v>0</v>
      </c>
    </row>
    <row r="1241" spans="1:10" ht="108">
      <c r="A1241" s="8"/>
      <c r="B1241" s="8"/>
      <c r="C1241" s="8" t="s">
        <v>393</v>
      </c>
      <c r="D1241" s="8" t="s">
        <v>393</v>
      </c>
      <c r="E1241" s="9" t="s">
        <v>766</v>
      </c>
      <c r="F1241" s="8" t="s">
        <v>112</v>
      </c>
      <c r="G1241" s="7" t="s">
        <v>113</v>
      </c>
      <c r="H1241" s="23">
        <v>5358.26</v>
      </c>
      <c r="I1241" s="23">
        <v>0</v>
      </c>
      <c r="J1241" s="23">
        <v>0</v>
      </c>
    </row>
    <row r="1242" spans="1:10" ht="24">
      <c r="A1242" s="8"/>
      <c r="B1242" s="8"/>
      <c r="C1242" s="29" t="s">
        <v>393</v>
      </c>
      <c r="D1242" s="29" t="s">
        <v>188</v>
      </c>
      <c r="E1242" s="16"/>
      <c r="F1242" s="29"/>
      <c r="G1242" s="18" t="s">
        <v>447</v>
      </c>
      <c r="H1242" s="19">
        <f>H1243</f>
        <v>33506.555999999997</v>
      </c>
      <c r="I1242" s="19">
        <f>I1243</f>
        <v>33304.78</v>
      </c>
      <c r="J1242" s="19">
        <f>J1243</f>
        <v>33304.78</v>
      </c>
    </row>
    <row r="1243" spans="1:10" ht="60">
      <c r="A1243" s="8"/>
      <c r="B1243" s="8"/>
      <c r="C1243" s="8" t="s">
        <v>393</v>
      </c>
      <c r="D1243" s="8" t="s">
        <v>188</v>
      </c>
      <c r="E1243" s="17" t="s">
        <v>396</v>
      </c>
      <c r="F1243" s="20"/>
      <c r="G1243" s="21" t="s">
        <v>397</v>
      </c>
      <c r="H1243" s="23">
        <f>H1244+H1255</f>
        <v>33506.555999999997</v>
      </c>
      <c r="I1243" s="23">
        <f>I1244+I1255</f>
        <v>33304.78</v>
      </c>
      <c r="J1243" s="23">
        <f>J1244+J1255</f>
        <v>33304.78</v>
      </c>
    </row>
    <row r="1244" spans="1:10" ht="48">
      <c r="A1244" s="8"/>
      <c r="B1244" s="8"/>
      <c r="C1244" s="8" t="s">
        <v>393</v>
      </c>
      <c r="D1244" s="8" t="s">
        <v>188</v>
      </c>
      <c r="E1244" s="9" t="s">
        <v>762</v>
      </c>
      <c r="F1244" s="8"/>
      <c r="G1244" s="7" t="s">
        <v>763</v>
      </c>
      <c r="H1244" s="23">
        <f>H1245</f>
        <v>14673.46</v>
      </c>
      <c r="I1244" s="23">
        <f>I1245</f>
        <v>14673.46</v>
      </c>
      <c r="J1244" s="23">
        <f>J1245</f>
        <v>14673.46</v>
      </c>
    </row>
    <row r="1245" spans="1:10" ht="60">
      <c r="A1245" s="8"/>
      <c r="B1245" s="8"/>
      <c r="C1245" s="8" t="s">
        <v>393</v>
      </c>
      <c r="D1245" s="8" t="s">
        <v>188</v>
      </c>
      <c r="E1245" s="9" t="s">
        <v>767</v>
      </c>
      <c r="F1245" s="8"/>
      <c r="G1245" s="7" t="s">
        <v>768</v>
      </c>
      <c r="H1245" s="23">
        <f>H1252+H1249+H1246</f>
        <v>14673.46</v>
      </c>
      <c r="I1245" s="23">
        <f t="shared" ref="I1245:J1245" si="447">I1252+I1249+I1246</f>
        <v>14673.46</v>
      </c>
      <c r="J1245" s="23">
        <f t="shared" si="447"/>
        <v>14673.46</v>
      </c>
    </row>
    <row r="1246" spans="1:10" ht="36">
      <c r="A1246" s="8"/>
      <c r="B1246" s="8"/>
      <c r="C1246" s="8" t="s">
        <v>393</v>
      </c>
      <c r="D1246" s="8" t="s">
        <v>188</v>
      </c>
      <c r="E1246" s="9" t="s">
        <v>769</v>
      </c>
      <c r="F1246" s="8"/>
      <c r="G1246" s="7" t="s">
        <v>770</v>
      </c>
      <c r="H1246" s="23">
        <f t="shared" ref="H1246:J1247" si="448">H1247</f>
        <v>8013.7929999999997</v>
      </c>
      <c r="I1246" s="23">
        <f t="shared" si="448"/>
        <v>8013.7929999999997</v>
      </c>
      <c r="J1246" s="23">
        <f t="shared" si="448"/>
        <v>8013.7929999999997</v>
      </c>
    </row>
    <row r="1247" spans="1:10" ht="60">
      <c r="A1247" s="8"/>
      <c r="B1247" s="8"/>
      <c r="C1247" s="8" t="s">
        <v>393</v>
      </c>
      <c r="D1247" s="8" t="s">
        <v>188</v>
      </c>
      <c r="E1247" s="9" t="s">
        <v>769</v>
      </c>
      <c r="F1247" s="40" t="s">
        <v>110</v>
      </c>
      <c r="G1247" s="26" t="s">
        <v>111</v>
      </c>
      <c r="H1247" s="23">
        <f t="shared" si="448"/>
        <v>8013.7929999999997</v>
      </c>
      <c r="I1247" s="23">
        <f t="shared" si="448"/>
        <v>8013.7929999999997</v>
      </c>
      <c r="J1247" s="23">
        <f t="shared" si="448"/>
        <v>8013.7929999999997</v>
      </c>
    </row>
    <row r="1248" spans="1:10" ht="108">
      <c r="A1248" s="8"/>
      <c r="B1248" s="8"/>
      <c r="C1248" s="8" t="s">
        <v>393</v>
      </c>
      <c r="D1248" s="8" t="s">
        <v>188</v>
      </c>
      <c r="E1248" s="9" t="s">
        <v>769</v>
      </c>
      <c r="F1248" s="8" t="s">
        <v>416</v>
      </c>
      <c r="G1248" s="7" t="s">
        <v>113</v>
      </c>
      <c r="H1248" s="23">
        <v>8013.7929999999997</v>
      </c>
      <c r="I1248" s="23">
        <v>8013.7929999999997</v>
      </c>
      <c r="J1248" s="23">
        <v>8013.7929999999997</v>
      </c>
    </row>
    <row r="1249" spans="1:10" ht="36">
      <c r="A1249" s="8"/>
      <c r="B1249" s="8"/>
      <c r="C1249" s="8" t="s">
        <v>393</v>
      </c>
      <c r="D1249" s="8" t="s">
        <v>188</v>
      </c>
      <c r="E1249" s="9" t="s">
        <v>771</v>
      </c>
      <c r="F1249" s="8"/>
      <c r="G1249" s="7" t="s">
        <v>772</v>
      </c>
      <c r="H1249" s="23">
        <f t="shared" ref="H1249:J1250" si="449">H1250</f>
        <v>5993.7</v>
      </c>
      <c r="I1249" s="23">
        <f t="shared" si="449"/>
        <v>5993.7</v>
      </c>
      <c r="J1249" s="23">
        <f t="shared" si="449"/>
        <v>5993.7</v>
      </c>
    </row>
    <row r="1250" spans="1:10" ht="60">
      <c r="A1250" s="8"/>
      <c r="B1250" s="8"/>
      <c r="C1250" s="8" t="s">
        <v>393</v>
      </c>
      <c r="D1250" s="8" t="s">
        <v>188</v>
      </c>
      <c r="E1250" s="9" t="s">
        <v>771</v>
      </c>
      <c r="F1250" s="25" t="s">
        <v>110</v>
      </c>
      <c r="G1250" s="26" t="s">
        <v>111</v>
      </c>
      <c r="H1250" s="23">
        <f t="shared" si="449"/>
        <v>5993.7</v>
      </c>
      <c r="I1250" s="23">
        <f t="shared" si="449"/>
        <v>5993.7</v>
      </c>
      <c r="J1250" s="23">
        <f t="shared" si="449"/>
        <v>5993.7</v>
      </c>
    </row>
    <row r="1251" spans="1:10" ht="108">
      <c r="A1251" s="8"/>
      <c r="B1251" s="8"/>
      <c r="C1251" s="8" t="s">
        <v>393</v>
      </c>
      <c r="D1251" s="8" t="s">
        <v>188</v>
      </c>
      <c r="E1251" s="9" t="s">
        <v>771</v>
      </c>
      <c r="F1251" s="8" t="s">
        <v>416</v>
      </c>
      <c r="G1251" s="7" t="s">
        <v>113</v>
      </c>
      <c r="H1251" s="23">
        <v>5993.7</v>
      </c>
      <c r="I1251" s="23">
        <v>5993.7</v>
      </c>
      <c r="J1251" s="23">
        <v>5993.7</v>
      </c>
    </row>
    <row r="1252" spans="1:10" ht="24">
      <c r="A1252" s="8"/>
      <c r="B1252" s="8"/>
      <c r="C1252" s="8" t="s">
        <v>393</v>
      </c>
      <c r="D1252" s="8" t="s">
        <v>188</v>
      </c>
      <c r="E1252" s="9" t="s">
        <v>773</v>
      </c>
      <c r="F1252" s="8"/>
      <c r="G1252" s="7" t="s">
        <v>774</v>
      </c>
      <c r="H1252" s="23">
        <f t="shared" ref="H1252:J1253" si="450">H1253</f>
        <v>665.96699999999998</v>
      </c>
      <c r="I1252" s="23">
        <f t="shared" si="450"/>
        <v>665.96699999999998</v>
      </c>
      <c r="J1252" s="23">
        <f t="shared" si="450"/>
        <v>665.96699999999998</v>
      </c>
    </row>
    <row r="1253" spans="1:10" ht="60">
      <c r="A1253" s="8"/>
      <c r="B1253" s="8"/>
      <c r="C1253" s="8" t="s">
        <v>393</v>
      </c>
      <c r="D1253" s="8" t="s">
        <v>188</v>
      </c>
      <c r="E1253" s="9" t="s">
        <v>773</v>
      </c>
      <c r="F1253" s="40" t="s">
        <v>110</v>
      </c>
      <c r="G1253" s="26" t="s">
        <v>111</v>
      </c>
      <c r="H1253" s="23">
        <f t="shared" si="450"/>
        <v>665.96699999999998</v>
      </c>
      <c r="I1253" s="23">
        <f t="shared" si="450"/>
        <v>665.96699999999998</v>
      </c>
      <c r="J1253" s="23">
        <f t="shared" si="450"/>
        <v>665.96699999999998</v>
      </c>
    </row>
    <row r="1254" spans="1:10" ht="108">
      <c r="A1254" s="8"/>
      <c r="B1254" s="8"/>
      <c r="C1254" s="8" t="s">
        <v>393</v>
      </c>
      <c r="D1254" s="8" t="s">
        <v>188</v>
      </c>
      <c r="E1254" s="9" t="s">
        <v>773</v>
      </c>
      <c r="F1254" s="8" t="s">
        <v>416</v>
      </c>
      <c r="G1254" s="7" t="s">
        <v>113</v>
      </c>
      <c r="H1254" s="23">
        <v>665.96699999999998</v>
      </c>
      <c r="I1254" s="23">
        <v>665.96699999999998</v>
      </c>
      <c r="J1254" s="23">
        <v>665.96699999999998</v>
      </c>
    </row>
    <row r="1255" spans="1:10" ht="24">
      <c r="A1255" s="8"/>
      <c r="B1255" s="8"/>
      <c r="C1255" s="8" t="s">
        <v>393</v>
      </c>
      <c r="D1255" s="8" t="s">
        <v>188</v>
      </c>
      <c r="E1255" s="9" t="s">
        <v>775</v>
      </c>
      <c r="F1255" s="8"/>
      <c r="G1255" s="7" t="s">
        <v>776</v>
      </c>
      <c r="H1255" s="23">
        <f>H1256</f>
        <v>18833.096000000001</v>
      </c>
      <c r="I1255" s="23">
        <f>I1256</f>
        <v>18631.32</v>
      </c>
      <c r="J1255" s="23">
        <f>J1256</f>
        <v>18631.32</v>
      </c>
    </row>
    <row r="1256" spans="1:10" ht="36">
      <c r="A1256" s="8"/>
      <c r="B1256" s="8"/>
      <c r="C1256" s="8" t="s">
        <v>393</v>
      </c>
      <c r="D1256" s="8" t="s">
        <v>188</v>
      </c>
      <c r="E1256" s="9" t="s">
        <v>777</v>
      </c>
      <c r="F1256" s="8"/>
      <c r="G1256" s="7" t="s">
        <v>778</v>
      </c>
      <c r="H1256" s="23">
        <f>H1257+H1262+H1268</f>
        <v>18833.096000000001</v>
      </c>
      <c r="I1256" s="23">
        <f>I1257+I1262+I1268</f>
        <v>18631.32</v>
      </c>
      <c r="J1256" s="23">
        <f>J1257+J1262+J1268</f>
        <v>18631.32</v>
      </c>
    </row>
    <row r="1257" spans="1:10" ht="72">
      <c r="A1257" s="8"/>
      <c r="B1257" s="8"/>
      <c r="C1257" s="8" t="s">
        <v>393</v>
      </c>
      <c r="D1257" s="8" t="s">
        <v>188</v>
      </c>
      <c r="E1257" s="9" t="s">
        <v>779</v>
      </c>
      <c r="F1257" s="8"/>
      <c r="G1257" s="7" t="s">
        <v>129</v>
      </c>
      <c r="H1257" s="23">
        <f>H1258</f>
        <v>4674.6180000000004</v>
      </c>
      <c r="I1257" s="23">
        <f t="shared" ref="I1257:J1257" si="451">I1258</f>
        <v>5173.59</v>
      </c>
      <c r="J1257" s="23">
        <f t="shared" si="451"/>
        <v>5173.59</v>
      </c>
    </row>
    <row r="1258" spans="1:10" ht="120">
      <c r="A1258" s="8"/>
      <c r="B1258" s="8"/>
      <c r="C1258" s="8" t="s">
        <v>393</v>
      </c>
      <c r="D1258" s="8" t="s">
        <v>188</v>
      </c>
      <c r="E1258" s="9" t="s">
        <v>779</v>
      </c>
      <c r="F1258" s="25" t="s">
        <v>38</v>
      </c>
      <c r="G1258" s="26" t="s">
        <v>39</v>
      </c>
      <c r="H1258" s="23">
        <f>H1259+H1260+H1261</f>
        <v>4674.6180000000004</v>
      </c>
      <c r="I1258" s="23">
        <f>I1259+I1260+I1261</f>
        <v>5173.59</v>
      </c>
      <c r="J1258" s="23">
        <f>J1259+J1260+J1261</f>
        <v>5173.59</v>
      </c>
    </row>
    <row r="1259" spans="1:10" ht="36">
      <c r="A1259" s="8"/>
      <c r="B1259" s="8"/>
      <c r="C1259" s="8" t="s">
        <v>393</v>
      </c>
      <c r="D1259" s="8" t="s">
        <v>188</v>
      </c>
      <c r="E1259" s="9" t="s">
        <v>779</v>
      </c>
      <c r="F1259" s="27" t="s">
        <v>40</v>
      </c>
      <c r="G1259" s="28" t="s">
        <v>41</v>
      </c>
      <c r="H1259" s="23">
        <v>2923.57</v>
      </c>
      <c r="I1259" s="23">
        <v>2923.57</v>
      </c>
      <c r="J1259" s="23">
        <v>2923.57</v>
      </c>
    </row>
    <row r="1260" spans="1:10" ht="60">
      <c r="A1260" s="8"/>
      <c r="B1260" s="8"/>
      <c r="C1260" s="8" t="s">
        <v>393</v>
      </c>
      <c r="D1260" s="8" t="s">
        <v>188</v>
      </c>
      <c r="E1260" s="9" t="s">
        <v>779</v>
      </c>
      <c r="F1260" s="27" t="s">
        <v>42</v>
      </c>
      <c r="G1260" s="28" t="s">
        <v>43</v>
      </c>
      <c r="H1260" s="23">
        <v>694.01900000000001</v>
      </c>
      <c r="I1260" s="23">
        <v>1050</v>
      </c>
      <c r="J1260" s="23">
        <v>1050</v>
      </c>
    </row>
    <row r="1261" spans="1:10" ht="72">
      <c r="A1261" s="8"/>
      <c r="B1261" s="8"/>
      <c r="C1261" s="8" t="s">
        <v>393</v>
      </c>
      <c r="D1261" s="8" t="s">
        <v>188</v>
      </c>
      <c r="E1261" s="9" t="s">
        <v>779</v>
      </c>
      <c r="F1261" s="27">
        <v>129</v>
      </c>
      <c r="G1261" s="28" t="s">
        <v>44</v>
      </c>
      <c r="H1261" s="23">
        <v>1057.029</v>
      </c>
      <c r="I1261" s="23">
        <v>1200.02</v>
      </c>
      <c r="J1261" s="23">
        <v>1200.02</v>
      </c>
    </row>
    <row r="1262" spans="1:10" ht="36">
      <c r="A1262" s="8"/>
      <c r="B1262" s="8"/>
      <c r="C1262" s="8" t="s">
        <v>393</v>
      </c>
      <c r="D1262" s="8" t="s">
        <v>188</v>
      </c>
      <c r="E1262" s="9" t="s">
        <v>780</v>
      </c>
      <c r="F1262" s="27"/>
      <c r="G1262" s="34" t="s">
        <v>92</v>
      </c>
      <c r="H1262" s="23">
        <f>H1263+H1266</f>
        <v>13560.278000000002</v>
      </c>
      <c r="I1262" s="23">
        <f t="shared" ref="I1262:J1262" si="452">I1263+I1266</f>
        <v>12829.529999999999</v>
      </c>
      <c r="J1262" s="23">
        <f t="shared" si="452"/>
        <v>12829.529999999999</v>
      </c>
    </row>
    <row r="1263" spans="1:10" ht="120">
      <c r="A1263" s="8"/>
      <c r="B1263" s="8"/>
      <c r="C1263" s="8" t="s">
        <v>393</v>
      </c>
      <c r="D1263" s="8" t="s">
        <v>188</v>
      </c>
      <c r="E1263" s="9" t="s">
        <v>780</v>
      </c>
      <c r="F1263" s="25" t="s">
        <v>38</v>
      </c>
      <c r="G1263" s="26" t="s">
        <v>39</v>
      </c>
      <c r="H1263" s="23">
        <f>H1264+H1265</f>
        <v>13454.078000000001</v>
      </c>
      <c r="I1263" s="23">
        <f t="shared" ref="I1263:J1263" si="453">I1264+I1265</f>
        <v>12829.529999999999</v>
      </c>
      <c r="J1263" s="23">
        <f t="shared" si="453"/>
        <v>12829.529999999999</v>
      </c>
    </row>
    <row r="1264" spans="1:10" ht="24">
      <c r="A1264" s="8"/>
      <c r="B1264" s="8"/>
      <c r="C1264" s="8" t="s">
        <v>393</v>
      </c>
      <c r="D1264" s="8" t="s">
        <v>188</v>
      </c>
      <c r="E1264" s="9" t="s">
        <v>780</v>
      </c>
      <c r="F1264" s="27" t="s">
        <v>93</v>
      </c>
      <c r="G1264" s="28" t="s">
        <v>94</v>
      </c>
      <c r="H1264" s="23">
        <v>10333.394</v>
      </c>
      <c r="I1264" s="23">
        <v>9853.7099999999991</v>
      </c>
      <c r="J1264" s="23">
        <v>9853.7099999999991</v>
      </c>
    </row>
    <row r="1265" spans="1:10" ht="60">
      <c r="A1265" s="8"/>
      <c r="B1265" s="8"/>
      <c r="C1265" s="8" t="s">
        <v>393</v>
      </c>
      <c r="D1265" s="8" t="s">
        <v>188</v>
      </c>
      <c r="E1265" s="9" t="s">
        <v>780</v>
      </c>
      <c r="F1265" s="27">
        <v>119</v>
      </c>
      <c r="G1265" s="28" t="s">
        <v>96</v>
      </c>
      <c r="H1265" s="23">
        <v>3120.6840000000002</v>
      </c>
      <c r="I1265" s="23">
        <v>2975.82</v>
      </c>
      <c r="J1265" s="23">
        <v>2975.82</v>
      </c>
    </row>
    <row r="1266" spans="1:10" ht="48">
      <c r="A1266" s="8"/>
      <c r="B1266" s="8"/>
      <c r="C1266" s="8" t="s">
        <v>393</v>
      </c>
      <c r="D1266" s="8" t="s">
        <v>188</v>
      </c>
      <c r="E1266" s="9" t="s">
        <v>780</v>
      </c>
      <c r="F1266" s="25" t="s">
        <v>55</v>
      </c>
      <c r="G1266" s="26" t="s">
        <v>56</v>
      </c>
      <c r="H1266" s="23">
        <f>H1267</f>
        <v>106.2</v>
      </c>
      <c r="I1266" s="23">
        <f>I1267</f>
        <v>0</v>
      </c>
      <c r="J1266" s="23">
        <f>J1267</f>
        <v>0</v>
      </c>
    </row>
    <row r="1267" spans="1:10" ht="24">
      <c r="A1267" s="8"/>
      <c r="B1267" s="8"/>
      <c r="C1267" s="8" t="s">
        <v>393</v>
      </c>
      <c r="D1267" s="8" t="s">
        <v>188</v>
      </c>
      <c r="E1267" s="9" t="s">
        <v>780</v>
      </c>
      <c r="F1267" s="8" t="s">
        <v>57</v>
      </c>
      <c r="G1267" s="7" t="s">
        <v>58</v>
      </c>
      <c r="H1267" s="23">
        <v>106.2</v>
      </c>
      <c r="I1267" s="23">
        <v>0</v>
      </c>
      <c r="J1267" s="23">
        <v>0</v>
      </c>
    </row>
    <row r="1268" spans="1:10" ht="36">
      <c r="A1268" s="8"/>
      <c r="B1268" s="8"/>
      <c r="C1268" s="8" t="s">
        <v>393</v>
      </c>
      <c r="D1268" s="8" t="s">
        <v>188</v>
      </c>
      <c r="E1268" s="9" t="s">
        <v>781</v>
      </c>
      <c r="F1268" s="8"/>
      <c r="G1268" s="7" t="s">
        <v>782</v>
      </c>
      <c r="H1268" s="23">
        <f t="shared" ref="H1268:J1269" si="454">H1269</f>
        <v>598.20000000000005</v>
      </c>
      <c r="I1268" s="23">
        <f t="shared" si="454"/>
        <v>628.20000000000005</v>
      </c>
      <c r="J1268" s="23">
        <f t="shared" si="454"/>
        <v>628.20000000000005</v>
      </c>
    </row>
    <row r="1269" spans="1:10" ht="48">
      <c r="A1269" s="8"/>
      <c r="B1269" s="8"/>
      <c r="C1269" s="8" t="s">
        <v>393</v>
      </c>
      <c r="D1269" s="8" t="s">
        <v>188</v>
      </c>
      <c r="E1269" s="9" t="s">
        <v>781</v>
      </c>
      <c r="F1269" s="25" t="s">
        <v>55</v>
      </c>
      <c r="G1269" s="26" t="s">
        <v>56</v>
      </c>
      <c r="H1269" s="23">
        <f t="shared" si="454"/>
        <v>598.20000000000005</v>
      </c>
      <c r="I1269" s="23">
        <f t="shared" si="454"/>
        <v>628.20000000000005</v>
      </c>
      <c r="J1269" s="23">
        <f t="shared" si="454"/>
        <v>628.20000000000005</v>
      </c>
    </row>
    <row r="1270" spans="1:10" ht="24">
      <c r="A1270" s="8"/>
      <c r="B1270" s="8"/>
      <c r="C1270" s="8" t="s">
        <v>393</v>
      </c>
      <c r="D1270" s="8" t="s">
        <v>188</v>
      </c>
      <c r="E1270" s="9" t="s">
        <v>781</v>
      </c>
      <c r="F1270" s="8" t="s">
        <v>57</v>
      </c>
      <c r="G1270" s="7" t="s">
        <v>58</v>
      </c>
      <c r="H1270" s="23">
        <v>598.20000000000005</v>
      </c>
      <c r="I1270" s="23">
        <v>628.20000000000005</v>
      </c>
      <c r="J1270" s="23">
        <v>628.20000000000005</v>
      </c>
    </row>
    <row r="1271" spans="1:10">
      <c r="A1271" s="8"/>
      <c r="B1271" s="12"/>
      <c r="C1271" s="12">
        <v>10</v>
      </c>
      <c r="D1271" s="12" t="s">
        <v>26</v>
      </c>
      <c r="E1271" s="9"/>
      <c r="F1271" s="8"/>
      <c r="G1271" s="13" t="s">
        <v>507</v>
      </c>
      <c r="H1271" s="14">
        <f>H1272+H1279</f>
        <v>22863.7</v>
      </c>
      <c r="I1271" s="14">
        <f t="shared" ref="I1271:J1271" si="455">I1272+I1279</f>
        <v>19863.7</v>
      </c>
      <c r="J1271" s="14">
        <f t="shared" si="455"/>
        <v>19863.7</v>
      </c>
    </row>
    <row r="1272" spans="1:10" ht="24">
      <c r="A1272" s="8"/>
      <c r="B1272" s="12"/>
      <c r="C1272" s="29" t="s">
        <v>3</v>
      </c>
      <c r="D1272" s="29" t="s">
        <v>51</v>
      </c>
      <c r="E1272" s="16"/>
      <c r="F1272" s="29"/>
      <c r="G1272" s="18" t="s">
        <v>513</v>
      </c>
      <c r="H1272" s="19">
        <f t="shared" ref="H1272:J1277" si="456">H1273</f>
        <v>3000</v>
      </c>
      <c r="I1272" s="19">
        <f t="shared" si="456"/>
        <v>0</v>
      </c>
      <c r="J1272" s="19">
        <f t="shared" si="456"/>
        <v>0</v>
      </c>
    </row>
    <row r="1273" spans="1:10" ht="60">
      <c r="A1273" s="8"/>
      <c r="B1273" s="12"/>
      <c r="C1273" s="8" t="s">
        <v>3</v>
      </c>
      <c r="D1273" s="9" t="s">
        <v>51</v>
      </c>
      <c r="E1273" s="9" t="s">
        <v>396</v>
      </c>
      <c r="F1273" s="8"/>
      <c r="G1273" s="21" t="s">
        <v>397</v>
      </c>
      <c r="H1273" s="23">
        <f t="shared" si="456"/>
        <v>3000</v>
      </c>
      <c r="I1273" s="23">
        <f t="shared" si="456"/>
        <v>0</v>
      </c>
      <c r="J1273" s="23">
        <f t="shared" si="456"/>
        <v>0</v>
      </c>
    </row>
    <row r="1274" spans="1:10" ht="24">
      <c r="A1274" s="8"/>
      <c r="B1274" s="12"/>
      <c r="C1274" s="8" t="s">
        <v>3</v>
      </c>
      <c r="D1274" s="9" t="s">
        <v>51</v>
      </c>
      <c r="E1274" s="9" t="s">
        <v>775</v>
      </c>
      <c r="F1274" s="8"/>
      <c r="G1274" s="7" t="s">
        <v>776</v>
      </c>
      <c r="H1274" s="23">
        <f t="shared" si="456"/>
        <v>3000</v>
      </c>
      <c r="I1274" s="23">
        <f t="shared" si="456"/>
        <v>0</v>
      </c>
      <c r="J1274" s="23">
        <f t="shared" si="456"/>
        <v>0</v>
      </c>
    </row>
    <row r="1275" spans="1:10" ht="36">
      <c r="A1275" s="8"/>
      <c r="B1275" s="12"/>
      <c r="C1275" s="8" t="s">
        <v>3</v>
      </c>
      <c r="D1275" s="9" t="s">
        <v>51</v>
      </c>
      <c r="E1275" s="9" t="s">
        <v>777</v>
      </c>
      <c r="F1275" s="8"/>
      <c r="G1275" s="7" t="s">
        <v>778</v>
      </c>
      <c r="H1275" s="23">
        <f t="shared" si="456"/>
        <v>3000</v>
      </c>
      <c r="I1275" s="23">
        <f t="shared" si="456"/>
        <v>0</v>
      </c>
      <c r="J1275" s="23">
        <f t="shared" si="456"/>
        <v>0</v>
      </c>
    </row>
    <row r="1276" spans="1:10" ht="84">
      <c r="A1276" s="8"/>
      <c r="B1276" s="12"/>
      <c r="C1276" s="8" t="s">
        <v>3</v>
      </c>
      <c r="D1276" s="9" t="s">
        <v>51</v>
      </c>
      <c r="E1276" s="9" t="s">
        <v>783</v>
      </c>
      <c r="F1276" s="8"/>
      <c r="G1276" s="7" t="s">
        <v>784</v>
      </c>
      <c r="H1276" s="23">
        <f t="shared" si="456"/>
        <v>3000</v>
      </c>
      <c r="I1276" s="23">
        <f t="shared" si="456"/>
        <v>0</v>
      </c>
      <c r="J1276" s="23">
        <f t="shared" si="456"/>
        <v>0</v>
      </c>
    </row>
    <row r="1277" spans="1:10" ht="24">
      <c r="A1277" s="8"/>
      <c r="B1277" s="12"/>
      <c r="C1277" s="8" t="s">
        <v>3</v>
      </c>
      <c r="D1277" s="9" t="s">
        <v>51</v>
      </c>
      <c r="E1277" s="9" t="s">
        <v>783</v>
      </c>
      <c r="F1277" s="25" t="s">
        <v>511</v>
      </c>
      <c r="G1277" s="26" t="s">
        <v>59</v>
      </c>
      <c r="H1277" s="23">
        <f t="shared" si="456"/>
        <v>3000</v>
      </c>
      <c r="I1277" s="23">
        <f t="shared" si="456"/>
        <v>0</v>
      </c>
      <c r="J1277" s="23">
        <f t="shared" si="456"/>
        <v>0</v>
      </c>
    </row>
    <row r="1278" spans="1:10" ht="60">
      <c r="A1278" s="8"/>
      <c r="B1278" s="12"/>
      <c r="C1278" s="8" t="s">
        <v>3</v>
      </c>
      <c r="D1278" s="9" t="s">
        <v>51</v>
      </c>
      <c r="E1278" s="9" t="s">
        <v>783</v>
      </c>
      <c r="F1278" s="8">
        <v>321</v>
      </c>
      <c r="G1278" s="7" t="s">
        <v>785</v>
      </c>
      <c r="H1278" s="23">
        <v>3000</v>
      </c>
      <c r="I1278" s="23">
        <v>0</v>
      </c>
      <c r="J1278" s="23">
        <v>0</v>
      </c>
    </row>
    <row r="1279" spans="1:10">
      <c r="A1279" s="8"/>
      <c r="B1279" s="12"/>
      <c r="C1279" s="29" t="s">
        <v>3</v>
      </c>
      <c r="D1279" s="29" t="s">
        <v>61</v>
      </c>
      <c r="E1279" s="76"/>
      <c r="F1279" s="77"/>
      <c r="G1279" s="50" t="s">
        <v>526</v>
      </c>
      <c r="H1279" s="19">
        <f>H1280</f>
        <v>19863.7</v>
      </c>
      <c r="I1279" s="19">
        <f t="shared" ref="I1279:J1282" si="457">I1280</f>
        <v>19863.7</v>
      </c>
      <c r="J1279" s="19">
        <f t="shared" si="457"/>
        <v>19863.7</v>
      </c>
    </row>
    <row r="1280" spans="1:10" ht="60">
      <c r="A1280" s="8"/>
      <c r="B1280" s="12"/>
      <c r="C1280" s="8" t="s">
        <v>3</v>
      </c>
      <c r="D1280" s="8" t="s">
        <v>61</v>
      </c>
      <c r="E1280" s="17" t="s">
        <v>396</v>
      </c>
      <c r="F1280" s="20"/>
      <c r="G1280" s="21" t="s">
        <v>397</v>
      </c>
      <c r="H1280" s="23">
        <f>H1281</f>
        <v>19863.7</v>
      </c>
      <c r="I1280" s="23">
        <f t="shared" si="457"/>
        <v>19863.7</v>
      </c>
      <c r="J1280" s="23">
        <f t="shared" si="457"/>
        <v>19863.7</v>
      </c>
    </row>
    <row r="1281" spans="1:10" ht="24">
      <c r="A1281" s="8"/>
      <c r="B1281" s="12"/>
      <c r="C1281" s="8" t="s">
        <v>3</v>
      </c>
      <c r="D1281" s="8" t="s">
        <v>61</v>
      </c>
      <c r="E1281" s="9" t="s">
        <v>643</v>
      </c>
      <c r="F1281" s="8"/>
      <c r="G1281" s="7" t="s">
        <v>644</v>
      </c>
      <c r="H1281" s="23">
        <f>H1282</f>
        <v>19863.7</v>
      </c>
      <c r="I1281" s="23">
        <f t="shared" si="457"/>
        <v>19863.7</v>
      </c>
      <c r="J1281" s="23">
        <f t="shared" si="457"/>
        <v>19863.7</v>
      </c>
    </row>
    <row r="1282" spans="1:10" ht="108">
      <c r="A1282" s="8"/>
      <c r="B1282" s="12"/>
      <c r="C1282" s="8" t="s">
        <v>3</v>
      </c>
      <c r="D1282" s="8" t="s">
        <v>61</v>
      </c>
      <c r="E1282" s="9" t="s">
        <v>655</v>
      </c>
      <c r="F1282" s="8"/>
      <c r="G1282" s="7" t="s">
        <v>656</v>
      </c>
      <c r="H1282" s="23">
        <f>H1283</f>
        <v>19863.7</v>
      </c>
      <c r="I1282" s="23">
        <f t="shared" si="457"/>
        <v>19863.7</v>
      </c>
      <c r="J1282" s="23">
        <f t="shared" si="457"/>
        <v>19863.7</v>
      </c>
    </row>
    <row r="1283" spans="1:10" ht="120">
      <c r="A1283" s="8"/>
      <c r="B1283" s="12"/>
      <c r="C1283" s="8" t="s">
        <v>3</v>
      </c>
      <c r="D1283" s="8" t="s">
        <v>61</v>
      </c>
      <c r="E1283" s="9" t="s">
        <v>786</v>
      </c>
      <c r="F1283" s="38"/>
      <c r="G1283" s="39" t="s">
        <v>787</v>
      </c>
      <c r="H1283" s="23">
        <f>H1287+H1284</f>
        <v>19863.7</v>
      </c>
      <c r="I1283" s="23">
        <f>I1287+I1284</f>
        <v>19863.7</v>
      </c>
      <c r="J1283" s="23">
        <f>J1287+J1284</f>
        <v>19863.7</v>
      </c>
    </row>
    <row r="1284" spans="1:10" ht="48">
      <c r="A1284" s="8"/>
      <c r="B1284" s="12"/>
      <c r="C1284" s="8" t="s">
        <v>3</v>
      </c>
      <c r="D1284" s="8" t="s">
        <v>61</v>
      </c>
      <c r="E1284" s="9" t="s">
        <v>786</v>
      </c>
      <c r="F1284" s="25" t="s">
        <v>55</v>
      </c>
      <c r="G1284" s="26" t="s">
        <v>56</v>
      </c>
      <c r="H1284" s="23">
        <f>H1285</f>
        <v>595.9</v>
      </c>
      <c r="I1284" s="23">
        <f t="shared" ref="I1284:J1284" si="458">I1285</f>
        <v>595.9</v>
      </c>
      <c r="J1284" s="23">
        <f t="shared" si="458"/>
        <v>595.9</v>
      </c>
    </row>
    <row r="1285" spans="1:10" ht="24">
      <c r="A1285" s="8"/>
      <c r="B1285" s="12"/>
      <c r="C1285" s="8" t="s">
        <v>3</v>
      </c>
      <c r="D1285" s="8" t="s">
        <v>61</v>
      </c>
      <c r="E1285" s="9" t="s">
        <v>786</v>
      </c>
      <c r="F1285" s="8" t="s">
        <v>57</v>
      </c>
      <c r="G1285" s="7" t="s">
        <v>58</v>
      </c>
      <c r="H1285" s="23">
        <v>595.9</v>
      </c>
      <c r="I1285" s="23">
        <v>595.9</v>
      </c>
      <c r="J1285" s="23">
        <v>595.9</v>
      </c>
    </row>
    <row r="1286" spans="1:10" ht="24">
      <c r="A1286" s="8"/>
      <c r="B1286" s="12"/>
      <c r="C1286" s="8" t="s">
        <v>3</v>
      </c>
      <c r="D1286" s="8" t="s">
        <v>61</v>
      </c>
      <c r="E1286" s="9" t="s">
        <v>786</v>
      </c>
      <c r="F1286" s="25" t="s">
        <v>511</v>
      </c>
      <c r="G1286" s="26" t="s">
        <v>59</v>
      </c>
      <c r="H1286" s="23">
        <f>H1287</f>
        <v>19267.8</v>
      </c>
      <c r="I1286" s="23">
        <f t="shared" ref="I1286:J1286" si="459">I1287</f>
        <v>19267.8</v>
      </c>
      <c r="J1286" s="23">
        <f t="shared" si="459"/>
        <v>19267.8</v>
      </c>
    </row>
    <row r="1287" spans="1:10" ht="48">
      <c r="A1287" s="8"/>
      <c r="B1287" s="12"/>
      <c r="C1287" s="8" t="s">
        <v>3</v>
      </c>
      <c r="D1287" s="8" t="s">
        <v>61</v>
      </c>
      <c r="E1287" s="9" t="s">
        <v>786</v>
      </c>
      <c r="F1287" s="8">
        <v>323</v>
      </c>
      <c r="G1287" s="7" t="s">
        <v>788</v>
      </c>
      <c r="H1287" s="23">
        <v>19267.8</v>
      </c>
      <c r="I1287" s="23">
        <v>19267.8</v>
      </c>
      <c r="J1287" s="23">
        <v>19267.8</v>
      </c>
    </row>
    <row r="1288" spans="1:10" ht="24">
      <c r="A1288" s="8"/>
      <c r="B1288" s="12"/>
      <c r="C1288" s="12">
        <v>11</v>
      </c>
      <c r="D1288" s="12" t="s">
        <v>26</v>
      </c>
      <c r="E1288" s="47"/>
      <c r="F1288" s="12"/>
      <c r="G1288" s="13" t="s">
        <v>555</v>
      </c>
      <c r="H1288" s="14">
        <f>H1296+H1289</f>
        <v>11901.487999999999</v>
      </c>
      <c r="I1288" s="14">
        <f>I1296+I1289</f>
        <v>4879.05</v>
      </c>
      <c r="J1288" s="14">
        <f>J1296+J1289</f>
        <v>4879.05</v>
      </c>
    </row>
    <row r="1289" spans="1:10">
      <c r="A1289" s="8"/>
      <c r="B1289" s="12"/>
      <c r="C1289" s="29" t="s">
        <v>4</v>
      </c>
      <c r="D1289" s="29" t="s">
        <v>28</v>
      </c>
      <c r="E1289" s="16"/>
      <c r="F1289" s="29"/>
      <c r="G1289" s="18" t="s">
        <v>565</v>
      </c>
      <c r="H1289" s="19">
        <f t="shared" ref="H1289:J1294" si="460">H1290</f>
        <v>2090.75</v>
      </c>
      <c r="I1289" s="19">
        <f t="shared" si="460"/>
        <v>2090.75</v>
      </c>
      <c r="J1289" s="19">
        <f t="shared" si="460"/>
        <v>2090.75</v>
      </c>
    </row>
    <row r="1290" spans="1:10" ht="60">
      <c r="A1290" s="8"/>
      <c r="B1290" s="12"/>
      <c r="C1290" s="20" t="s">
        <v>4</v>
      </c>
      <c r="D1290" s="20" t="s">
        <v>28</v>
      </c>
      <c r="E1290" s="17" t="s">
        <v>557</v>
      </c>
      <c r="F1290" s="20"/>
      <c r="G1290" s="21" t="s">
        <v>558</v>
      </c>
      <c r="H1290" s="22">
        <f t="shared" si="460"/>
        <v>2090.75</v>
      </c>
      <c r="I1290" s="22">
        <f t="shared" si="460"/>
        <v>2090.75</v>
      </c>
      <c r="J1290" s="22">
        <f t="shared" si="460"/>
        <v>2090.75</v>
      </c>
    </row>
    <row r="1291" spans="1:10" ht="60">
      <c r="A1291" s="8"/>
      <c r="B1291" s="12"/>
      <c r="C1291" s="8" t="s">
        <v>4</v>
      </c>
      <c r="D1291" s="8" t="s">
        <v>28</v>
      </c>
      <c r="E1291" s="9" t="s">
        <v>559</v>
      </c>
      <c r="F1291" s="8"/>
      <c r="G1291" s="7" t="s">
        <v>560</v>
      </c>
      <c r="H1291" s="23">
        <f t="shared" si="460"/>
        <v>2090.75</v>
      </c>
      <c r="I1291" s="23">
        <f t="shared" si="460"/>
        <v>2090.75</v>
      </c>
      <c r="J1291" s="23">
        <f t="shared" si="460"/>
        <v>2090.75</v>
      </c>
    </row>
    <row r="1292" spans="1:10" ht="60">
      <c r="A1292" s="8"/>
      <c r="B1292" s="12"/>
      <c r="C1292" s="8" t="s">
        <v>4</v>
      </c>
      <c r="D1292" s="8" t="s">
        <v>28</v>
      </c>
      <c r="E1292" s="9" t="s">
        <v>561</v>
      </c>
      <c r="F1292" s="8"/>
      <c r="G1292" s="7" t="s">
        <v>562</v>
      </c>
      <c r="H1292" s="23">
        <f t="shared" si="460"/>
        <v>2090.75</v>
      </c>
      <c r="I1292" s="23">
        <f t="shared" si="460"/>
        <v>2090.75</v>
      </c>
      <c r="J1292" s="23">
        <f t="shared" si="460"/>
        <v>2090.75</v>
      </c>
    </row>
    <row r="1293" spans="1:10" ht="72">
      <c r="A1293" s="8"/>
      <c r="B1293" s="12"/>
      <c r="C1293" s="8" t="s">
        <v>4</v>
      </c>
      <c r="D1293" s="8" t="s">
        <v>28</v>
      </c>
      <c r="E1293" s="9" t="s">
        <v>789</v>
      </c>
      <c r="F1293" s="8"/>
      <c r="G1293" s="7" t="s">
        <v>790</v>
      </c>
      <c r="H1293" s="23">
        <f t="shared" si="460"/>
        <v>2090.75</v>
      </c>
      <c r="I1293" s="23">
        <f t="shared" si="460"/>
        <v>2090.75</v>
      </c>
      <c r="J1293" s="23">
        <f t="shared" si="460"/>
        <v>2090.75</v>
      </c>
    </row>
    <row r="1294" spans="1:10" ht="60">
      <c r="A1294" s="8"/>
      <c r="B1294" s="12"/>
      <c r="C1294" s="8" t="s">
        <v>4</v>
      </c>
      <c r="D1294" s="8" t="s">
        <v>28</v>
      </c>
      <c r="E1294" s="9" t="s">
        <v>789</v>
      </c>
      <c r="F1294" s="40" t="s">
        <v>110</v>
      </c>
      <c r="G1294" s="26" t="s">
        <v>111</v>
      </c>
      <c r="H1294" s="23">
        <f t="shared" si="460"/>
        <v>2090.75</v>
      </c>
      <c r="I1294" s="23">
        <f t="shared" si="460"/>
        <v>2090.75</v>
      </c>
      <c r="J1294" s="23">
        <f t="shared" si="460"/>
        <v>2090.75</v>
      </c>
    </row>
    <row r="1295" spans="1:10" ht="24">
      <c r="A1295" s="8"/>
      <c r="B1295" s="12"/>
      <c r="C1295" s="8" t="s">
        <v>4</v>
      </c>
      <c r="D1295" s="8" t="s">
        <v>28</v>
      </c>
      <c r="E1295" s="9" t="s">
        <v>789</v>
      </c>
      <c r="F1295" s="8">
        <v>612</v>
      </c>
      <c r="G1295" s="7" t="s">
        <v>349</v>
      </c>
      <c r="H1295" s="23">
        <v>2090.75</v>
      </c>
      <c r="I1295" s="23">
        <v>2090.75</v>
      </c>
      <c r="J1295" s="23">
        <v>2090.75</v>
      </c>
    </row>
    <row r="1296" spans="1:10" ht="24">
      <c r="A1296" s="8"/>
      <c r="B1296" s="12"/>
      <c r="C1296" s="16">
        <v>11</v>
      </c>
      <c r="D1296" s="16" t="s">
        <v>51</v>
      </c>
      <c r="E1296" s="16"/>
      <c r="F1296" s="29"/>
      <c r="G1296" s="18" t="s">
        <v>580</v>
      </c>
      <c r="H1296" s="19">
        <f>H1297+H1303</f>
        <v>9810.7379999999994</v>
      </c>
      <c r="I1296" s="19">
        <f>I1297+I1303</f>
        <v>2788.3</v>
      </c>
      <c r="J1296" s="19">
        <f>J1297+J1303</f>
        <v>2788.3</v>
      </c>
    </row>
    <row r="1297" spans="1:11" ht="60">
      <c r="A1297" s="8"/>
      <c r="B1297" s="12"/>
      <c r="C1297" s="9" t="s">
        <v>4</v>
      </c>
      <c r="D1297" s="9" t="s">
        <v>51</v>
      </c>
      <c r="E1297" s="9" t="s">
        <v>396</v>
      </c>
      <c r="F1297" s="8"/>
      <c r="G1297" s="21" t="s">
        <v>397</v>
      </c>
      <c r="H1297" s="22">
        <f t="shared" ref="H1297:J1301" si="461">H1298</f>
        <v>9338.3449999999993</v>
      </c>
      <c r="I1297" s="22">
        <f t="shared" si="461"/>
        <v>2788.3</v>
      </c>
      <c r="J1297" s="22">
        <f t="shared" si="461"/>
        <v>2788.3</v>
      </c>
    </row>
    <row r="1298" spans="1:11" ht="36">
      <c r="A1298" s="8"/>
      <c r="B1298" s="12"/>
      <c r="C1298" s="9" t="s">
        <v>4</v>
      </c>
      <c r="D1298" s="9" t="s">
        <v>51</v>
      </c>
      <c r="E1298" s="9" t="s">
        <v>410</v>
      </c>
      <c r="F1298" s="8"/>
      <c r="G1298" s="7" t="s">
        <v>411</v>
      </c>
      <c r="H1298" s="23">
        <f t="shared" si="461"/>
        <v>9338.3449999999993</v>
      </c>
      <c r="I1298" s="23">
        <f t="shared" si="461"/>
        <v>2788.3</v>
      </c>
      <c r="J1298" s="23">
        <f t="shared" si="461"/>
        <v>2788.3</v>
      </c>
    </row>
    <row r="1299" spans="1:11" ht="108">
      <c r="A1299" s="8"/>
      <c r="B1299" s="12"/>
      <c r="C1299" s="9" t="s">
        <v>4</v>
      </c>
      <c r="D1299" s="9" t="s">
        <v>51</v>
      </c>
      <c r="E1299" s="9" t="s">
        <v>412</v>
      </c>
      <c r="F1299" s="8"/>
      <c r="G1299" s="7" t="s">
        <v>413</v>
      </c>
      <c r="H1299" s="23">
        <f t="shared" si="461"/>
        <v>9338.3449999999993</v>
      </c>
      <c r="I1299" s="23">
        <f t="shared" si="461"/>
        <v>2788.3</v>
      </c>
      <c r="J1299" s="23">
        <f t="shared" si="461"/>
        <v>2788.3</v>
      </c>
    </row>
    <row r="1300" spans="1:11" ht="72">
      <c r="A1300" s="8"/>
      <c r="B1300" s="12"/>
      <c r="C1300" s="9">
        <v>11</v>
      </c>
      <c r="D1300" s="9" t="s">
        <v>51</v>
      </c>
      <c r="E1300" s="9" t="s">
        <v>791</v>
      </c>
      <c r="F1300" s="8"/>
      <c r="G1300" s="52" t="s">
        <v>792</v>
      </c>
      <c r="H1300" s="23">
        <f t="shared" si="461"/>
        <v>9338.3449999999993</v>
      </c>
      <c r="I1300" s="23">
        <f t="shared" si="461"/>
        <v>2788.3</v>
      </c>
      <c r="J1300" s="23">
        <f t="shared" si="461"/>
        <v>2788.3</v>
      </c>
    </row>
    <row r="1301" spans="1:11" ht="60">
      <c r="A1301" s="8"/>
      <c r="B1301" s="12"/>
      <c r="C1301" s="9">
        <v>11</v>
      </c>
      <c r="D1301" s="9" t="s">
        <v>51</v>
      </c>
      <c r="E1301" s="9" t="s">
        <v>791</v>
      </c>
      <c r="F1301" s="40" t="s">
        <v>110</v>
      </c>
      <c r="G1301" s="26" t="s">
        <v>111</v>
      </c>
      <c r="H1301" s="23">
        <f>H1302</f>
        <v>9338.3449999999993</v>
      </c>
      <c r="I1301" s="23">
        <f t="shared" si="461"/>
        <v>2788.3</v>
      </c>
      <c r="J1301" s="23">
        <f t="shared" si="461"/>
        <v>2788.3</v>
      </c>
    </row>
    <row r="1302" spans="1:11" ht="108">
      <c r="A1302" s="8"/>
      <c r="B1302" s="12"/>
      <c r="C1302" s="9">
        <v>11</v>
      </c>
      <c r="D1302" s="9" t="s">
        <v>51</v>
      </c>
      <c r="E1302" s="9" t="s">
        <v>791</v>
      </c>
      <c r="F1302" s="8" t="s">
        <v>416</v>
      </c>
      <c r="G1302" s="7" t="s">
        <v>113</v>
      </c>
      <c r="H1302" s="23">
        <v>9338.3449999999993</v>
      </c>
      <c r="I1302" s="23">
        <v>2788.3</v>
      </c>
      <c r="J1302" s="23">
        <v>2788.3</v>
      </c>
    </row>
    <row r="1303" spans="1:11" ht="60">
      <c r="A1303" s="8"/>
      <c r="B1303" s="12"/>
      <c r="C1303" s="17">
        <v>11</v>
      </c>
      <c r="D1303" s="17" t="s">
        <v>51</v>
      </c>
      <c r="E1303" s="17" t="s">
        <v>557</v>
      </c>
      <c r="F1303" s="20"/>
      <c r="G1303" s="21" t="s">
        <v>558</v>
      </c>
      <c r="H1303" s="22">
        <f t="shared" ref="H1303:J1310" si="462">H1304</f>
        <v>472.39300000000003</v>
      </c>
      <c r="I1303" s="22">
        <f t="shared" si="462"/>
        <v>0</v>
      </c>
      <c r="J1303" s="22">
        <f t="shared" si="462"/>
        <v>0</v>
      </c>
    </row>
    <row r="1304" spans="1:11" ht="60">
      <c r="A1304" s="8"/>
      <c r="B1304" s="12"/>
      <c r="C1304" s="9">
        <v>11</v>
      </c>
      <c r="D1304" s="9" t="s">
        <v>51</v>
      </c>
      <c r="E1304" s="9" t="s">
        <v>559</v>
      </c>
      <c r="F1304" s="8"/>
      <c r="G1304" s="7" t="s">
        <v>560</v>
      </c>
      <c r="H1304" s="23">
        <f t="shared" si="462"/>
        <v>472.39300000000003</v>
      </c>
      <c r="I1304" s="23">
        <f t="shared" si="462"/>
        <v>0</v>
      </c>
      <c r="J1304" s="23">
        <f t="shared" si="462"/>
        <v>0</v>
      </c>
    </row>
    <row r="1305" spans="1:11" ht="36">
      <c r="A1305" s="8"/>
      <c r="B1305" s="12"/>
      <c r="C1305" s="9">
        <v>11</v>
      </c>
      <c r="D1305" s="9" t="s">
        <v>51</v>
      </c>
      <c r="E1305" s="9" t="s">
        <v>581</v>
      </c>
      <c r="F1305" s="8"/>
      <c r="G1305" s="7" t="s">
        <v>793</v>
      </c>
      <c r="H1305" s="23">
        <f>H1309+H1306</f>
        <v>472.39300000000003</v>
      </c>
      <c r="I1305" s="23">
        <f t="shared" ref="I1305:J1305" si="463">I1309+I1306</f>
        <v>0</v>
      </c>
      <c r="J1305" s="23">
        <f t="shared" si="463"/>
        <v>0</v>
      </c>
    </row>
    <row r="1306" spans="1:11" ht="132">
      <c r="A1306" s="8"/>
      <c r="B1306" s="12"/>
      <c r="C1306" s="9">
        <v>11</v>
      </c>
      <c r="D1306" s="9" t="s">
        <v>51</v>
      </c>
      <c r="E1306" s="9" t="s">
        <v>585</v>
      </c>
      <c r="F1306" s="8"/>
      <c r="G1306" s="59" t="s">
        <v>586</v>
      </c>
      <c r="H1306" s="23">
        <f>H1307</f>
        <v>400</v>
      </c>
      <c r="I1306" s="23">
        <f t="shared" ref="I1306:J1307" si="464">I1307</f>
        <v>0</v>
      </c>
      <c r="J1306" s="23">
        <f t="shared" si="464"/>
        <v>0</v>
      </c>
    </row>
    <row r="1307" spans="1:11" ht="60">
      <c r="A1307" s="8"/>
      <c r="B1307" s="12"/>
      <c r="C1307" s="9">
        <v>11</v>
      </c>
      <c r="D1307" s="9" t="s">
        <v>51</v>
      </c>
      <c r="E1307" s="9" t="s">
        <v>585</v>
      </c>
      <c r="F1307" s="25" t="s">
        <v>110</v>
      </c>
      <c r="G1307" s="26" t="s">
        <v>111</v>
      </c>
      <c r="H1307" s="23">
        <f>H1308</f>
        <v>400</v>
      </c>
      <c r="I1307" s="23">
        <f t="shared" si="464"/>
        <v>0</v>
      </c>
      <c r="J1307" s="23">
        <f t="shared" si="464"/>
        <v>0</v>
      </c>
    </row>
    <row r="1308" spans="1:11" ht="24">
      <c r="A1308" s="8"/>
      <c r="B1308" s="12"/>
      <c r="C1308" s="9">
        <v>11</v>
      </c>
      <c r="D1308" s="9" t="s">
        <v>51</v>
      </c>
      <c r="E1308" s="9" t="s">
        <v>585</v>
      </c>
      <c r="F1308" s="8">
        <v>612</v>
      </c>
      <c r="G1308" s="7" t="s">
        <v>349</v>
      </c>
      <c r="H1308" s="23">
        <v>400</v>
      </c>
      <c r="I1308" s="23">
        <v>0</v>
      </c>
      <c r="J1308" s="23">
        <v>0</v>
      </c>
    </row>
    <row r="1309" spans="1:11" ht="120">
      <c r="A1309" s="8"/>
      <c r="B1309" s="12"/>
      <c r="C1309" s="9">
        <v>11</v>
      </c>
      <c r="D1309" s="9" t="s">
        <v>51</v>
      </c>
      <c r="E1309" s="9" t="s">
        <v>583</v>
      </c>
      <c r="F1309" s="8"/>
      <c r="G1309" s="52" t="s">
        <v>584</v>
      </c>
      <c r="H1309" s="23">
        <f t="shared" si="462"/>
        <v>72.393000000000001</v>
      </c>
      <c r="I1309" s="23">
        <f t="shared" si="462"/>
        <v>0</v>
      </c>
      <c r="J1309" s="23">
        <f t="shared" si="462"/>
        <v>0</v>
      </c>
    </row>
    <row r="1310" spans="1:11" ht="60">
      <c r="A1310" s="8"/>
      <c r="B1310" s="12"/>
      <c r="C1310" s="9">
        <v>11</v>
      </c>
      <c r="D1310" s="9" t="s">
        <v>51</v>
      </c>
      <c r="E1310" s="9" t="s">
        <v>583</v>
      </c>
      <c r="F1310" s="25" t="s">
        <v>110</v>
      </c>
      <c r="G1310" s="26" t="s">
        <v>111</v>
      </c>
      <c r="H1310" s="23">
        <f t="shared" si="462"/>
        <v>72.393000000000001</v>
      </c>
      <c r="I1310" s="23">
        <f t="shared" si="462"/>
        <v>0</v>
      </c>
      <c r="J1310" s="23">
        <f t="shared" si="462"/>
        <v>0</v>
      </c>
    </row>
    <row r="1311" spans="1:11" ht="24">
      <c r="A1311" s="8"/>
      <c r="B1311" s="12"/>
      <c r="C1311" s="9">
        <v>11</v>
      </c>
      <c r="D1311" s="9" t="s">
        <v>51</v>
      </c>
      <c r="E1311" s="9" t="s">
        <v>583</v>
      </c>
      <c r="F1311" s="8">
        <v>612</v>
      </c>
      <c r="G1311" s="7" t="s">
        <v>349</v>
      </c>
      <c r="H1311" s="23">
        <v>72.393000000000001</v>
      </c>
      <c r="I1311" s="23">
        <v>0</v>
      </c>
      <c r="J1311" s="23">
        <v>0</v>
      </c>
    </row>
    <row r="1312" spans="1:11" ht="24">
      <c r="A1312" s="12">
        <v>6</v>
      </c>
      <c r="B1312" s="12">
        <v>736</v>
      </c>
      <c r="C1312" s="12"/>
      <c r="D1312" s="12"/>
      <c r="E1312" s="47"/>
      <c r="F1312" s="12"/>
      <c r="G1312" s="13" t="s">
        <v>794</v>
      </c>
      <c r="H1312" s="14">
        <f>H1314</f>
        <v>867.2</v>
      </c>
      <c r="I1312" s="14">
        <f>I1314</f>
        <v>0</v>
      </c>
      <c r="J1312" s="14">
        <f>J1314</f>
        <v>0</v>
      </c>
      <c r="K1312" s="2">
        <v>867.2</v>
      </c>
    </row>
    <row r="1313" spans="1:10" ht="24">
      <c r="A1313" s="8"/>
      <c r="B1313" s="12"/>
      <c r="C1313" s="12" t="s">
        <v>25</v>
      </c>
      <c r="D1313" s="12" t="s">
        <v>26</v>
      </c>
      <c r="E1313" s="47"/>
      <c r="F1313" s="12"/>
      <c r="G1313" s="13" t="s">
        <v>27</v>
      </c>
      <c r="H1313" s="14">
        <f>H1314</f>
        <v>867.2</v>
      </c>
      <c r="I1313" s="14">
        <f t="shared" ref="I1313:J1315" si="465">I1314</f>
        <v>0</v>
      </c>
      <c r="J1313" s="14">
        <f t="shared" si="465"/>
        <v>0</v>
      </c>
    </row>
    <row r="1314" spans="1:10" ht="84">
      <c r="A1314" s="8"/>
      <c r="B1314" s="12"/>
      <c r="C1314" s="29" t="s">
        <v>25</v>
      </c>
      <c r="D1314" s="29" t="s">
        <v>77</v>
      </c>
      <c r="E1314" s="16"/>
      <c r="F1314" s="29"/>
      <c r="G1314" s="18" t="s">
        <v>78</v>
      </c>
      <c r="H1314" s="19">
        <f>H1315</f>
        <v>867.2</v>
      </c>
      <c r="I1314" s="19">
        <f t="shared" si="465"/>
        <v>0</v>
      </c>
      <c r="J1314" s="19">
        <f t="shared" si="465"/>
        <v>0</v>
      </c>
    </row>
    <row r="1315" spans="1:10" ht="24">
      <c r="A1315" s="8"/>
      <c r="B1315" s="12"/>
      <c r="C1315" s="8" t="s">
        <v>25</v>
      </c>
      <c r="D1315" s="8" t="s">
        <v>77</v>
      </c>
      <c r="E1315" s="9" t="s">
        <v>45</v>
      </c>
      <c r="F1315" s="8"/>
      <c r="G1315" s="7" t="s">
        <v>46</v>
      </c>
      <c r="H1315" s="23">
        <f>H1316</f>
        <v>867.2</v>
      </c>
      <c r="I1315" s="23">
        <f t="shared" si="465"/>
        <v>0</v>
      </c>
      <c r="J1315" s="23">
        <f t="shared" si="465"/>
        <v>0</v>
      </c>
    </row>
    <row r="1316" spans="1:10" ht="60">
      <c r="A1316" s="8"/>
      <c r="B1316" s="12"/>
      <c r="C1316" s="8" t="s">
        <v>25</v>
      </c>
      <c r="D1316" s="8" t="s">
        <v>77</v>
      </c>
      <c r="E1316" s="9" t="s">
        <v>47</v>
      </c>
      <c r="F1316" s="8"/>
      <c r="G1316" s="7" t="s">
        <v>48</v>
      </c>
      <c r="H1316" s="23">
        <f>H1317+H1325</f>
        <v>867.2</v>
      </c>
      <c r="I1316" s="23">
        <f>I1317+I1325</f>
        <v>0</v>
      </c>
      <c r="J1316" s="23">
        <f>J1317+J1325</f>
        <v>0</v>
      </c>
    </row>
    <row r="1317" spans="1:10" ht="48">
      <c r="A1317" s="8"/>
      <c r="B1317" s="12"/>
      <c r="C1317" s="8" t="s">
        <v>25</v>
      </c>
      <c r="D1317" s="8" t="s">
        <v>77</v>
      </c>
      <c r="E1317" s="43" t="s">
        <v>795</v>
      </c>
      <c r="F1317" s="8"/>
      <c r="G1317" s="7" t="s">
        <v>796</v>
      </c>
      <c r="H1317" s="23">
        <f>H1318+H1321+H1323</f>
        <v>644.20000000000005</v>
      </c>
      <c r="I1317" s="23">
        <f t="shared" ref="I1317:J1317" si="466">I1318+I1321+I1323</f>
        <v>0</v>
      </c>
      <c r="J1317" s="23">
        <f t="shared" si="466"/>
        <v>0</v>
      </c>
    </row>
    <row r="1318" spans="1:10" ht="120">
      <c r="A1318" s="8"/>
      <c r="B1318" s="12"/>
      <c r="C1318" s="8" t="s">
        <v>25</v>
      </c>
      <c r="D1318" s="8" t="s">
        <v>77</v>
      </c>
      <c r="E1318" s="43" t="s">
        <v>795</v>
      </c>
      <c r="F1318" s="25" t="s">
        <v>38</v>
      </c>
      <c r="G1318" s="26" t="s">
        <v>39</v>
      </c>
      <c r="H1318" s="23">
        <f>H1319+H1320</f>
        <v>472</v>
      </c>
      <c r="I1318" s="23">
        <f t="shared" ref="I1318:J1318" si="467">I1319+I1320</f>
        <v>0</v>
      </c>
      <c r="J1318" s="23">
        <f t="shared" si="467"/>
        <v>0</v>
      </c>
    </row>
    <row r="1319" spans="1:10" ht="36">
      <c r="A1319" s="8"/>
      <c r="B1319" s="12"/>
      <c r="C1319" s="8" t="s">
        <v>25</v>
      </c>
      <c r="D1319" s="8" t="s">
        <v>77</v>
      </c>
      <c r="E1319" s="43" t="s">
        <v>795</v>
      </c>
      <c r="F1319" s="27" t="s">
        <v>40</v>
      </c>
      <c r="G1319" s="28" t="s">
        <v>41</v>
      </c>
      <c r="H1319" s="23">
        <v>396</v>
      </c>
      <c r="I1319" s="23">
        <v>0</v>
      </c>
      <c r="J1319" s="23">
        <v>0</v>
      </c>
    </row>
    <row r="1320" spans="1:10" ht="72">
      <c r="A1320" s="8"/>
      <c r="B1320" s="12"/>
      <c r="C1320" s="8" t="s">
        <v>25</v>
      </c>
      <c r="D1320" s="8" t="s">
        <v>77</v>
      </c>
      <c r="E1320" s="43" t="s">
        <v>795</v>
      </c>
      <c r="F1320" s="27">
        <v>129</v>
      </c>
      <c r="G1320" s="28" t="s">
        <v>44</v>
      </c>
      <c r="H1320" s="23">
        <v>76</v>
      </c>
      <c r="I1320" s="23">
        <v>0</v>
      </c>
      <c r="J1320" s="23">
        <v>0</v>
      </c>
    </row>
    <row r="1321" spans="1:10" ht="48">
      <c r="A1321" s="8"/>
      <c r="B1321" s="12"/>
      <c r="C1321" s="8" t="s">
        <v>25</v>
      </c>
      <c r="D1321" s="8" t="s">
        <v>77</v>
      </c>
      <c r="E1321" s="43" t="s">
        <v>795</v>
      </c>
      <c r="F1321" s="25" t="s">
        <v>55</v>
      </c>
      <c r="G1321" s="26" t="s">
        <v>56</v>
      </c>
      <c r="H1321" s="23">
        <f>H1322</f>
        <v>12.2</v>
      </c>
      <c r="I1321" s="23">
        <f>I1322</f>
        <v>0</v>
      </c>
      <c r="J1321" s="23">
        <f>J1322</f>
        <v>0</v>
      </c>
    </row>
    <row r="1322" spans="1:10" ht="24">
      <c r="A1322" s="101"/>
      <c r="B1322" s="102"/>
      <c r="C1322" s="101" t="s">
        <v>25</v>
      </c>
      <c r="D1322" s="101" t="s">
        <v>77</v>
      </c>
      <c r="E1322" s="43" t="s">
        <v>795</v>
      </c>
      <c r="F1322" s="101" t="s">
        <v>57</v>
      </c>
      <c r="G1322" s="105" t="s">
        <v>58</v>
      </c>
      <c r="H1322" s="31">
        <v>12.2</v>
      </c>
      <c r="I1322" s="31">
        <v>0</v>
      </c>
      <c r="J1322" s="31">
        <v>0</v>
      </c>
    </row>
    <row r="1323" spans="1:10" ht="24">
      <c r="A1323" s="101"/>
      <c r="B1323" s="102"/>
      <c r="C1323" s="101" t="s">
        <v>25</v>
      </c>
      <c r="D1323" s="101" t="s">
        <v>77</v>
      </c>
      <c r="E1323" s="43" t="s">
        <v>795</v>
      </c>
      <c r="F1323" s="8">
        <v>300</v>
      </c>
      <c r="G1323" s="7" t="s">
        <v>59</v>
      </c>
      <c r="H1323" s="31">
        <f>H1324</f>
        <v>160</v>
      </c>
      <c r="I1323" s="31">
        <f t="shared" ref="I1323:J1323" si="468">I1324</f>
        <v>0</v>
      </c>
      <c r="J1323" s="31">
        <f t="shared" si="468"/>
        <v>0</v>
      </c>
    </row>
    <row r="1324" spans="1:10" ht="60">
      <c r="A1324" s="101"/>
      <c r="B1324" s="102"/>
      <c r="C1324" s="101" t="s">
        <v>25</v>
      </c>
      <c r="D1324" s="101" t="s">
        <v>77</v>
      </c>
      <c r="E1324" s="43" t="s">
        <v>795</v>
      </c>
      <c r="F1324" s="8">
        <v>321</v>
      </c>
      <c r="G1324" s="7" t="s">
        <v>60</v>
      </c>
      <c r="H1324" s="31">
        <v>160</v>
      </c>
      <c r="I1324" s="31">
        <v>0</v>
      </c>
      <c r="J1324" s="31">
        <v>0</v>
      </c>
    </row>
    <row r="1325" spans="1:10" ht="60">
      <c r="A1325" s="8"/>
      <c r="B1325" s="12"/>
      <c r="C1325" s="8" t="s">
        <v>25</v>
      </c>
      <c r="D1325" s="8" t="s">
        <v>77</v>
      </c>
      <c r="E1325" s="43" t="s">
        <v>797</v>
      </c>
      <c r="F1325" s="8"/>
      <c r="G1325" s="7" t="s">
        <v>798</v>
      </c>
      <c r="H1325" s="23">
        <f>H1326</f>
        <v>223</v>
      </c>
      <c r="I1325" s="23">
        <f>I1326</f>
        <v>0</v>
      </c>
      <c r="J1325" s="23">
        <f>J1326</f>
        <v>0</v>
      </c>
    </row>
    <row r="1326" spans="1:10" ht="120">
      <c r="A1326" s="8"/>
      <c r="B1326" s="12"/>
      <c r="C1326" s="8" t="s">
        <v>25</v>
      </c>
      <c r="D1326" s="8" t="s">
        <v>77</v>
      </c>
      <c r="E1326" s="43" t="s">
        <v>797</v>
      </c>
      <c r="F1326" s="25" t="s">
        <v>38</v>
      </c>
      <c r="G1326" s="26" t="s">
        <v>39</v>
      </c>
      <c r="H1326" s="23">
        <f>H1327+H1328</f>
        <v>223</v>
      </c>
      <c r="I1326" s="23">
        <f t="shared" ref="I1326:J1326" si="469">I1327+I1328</f>
        <v>0</v>
      </c>
      <c r="J1326" s="23">
        <f t="shared" si="469"/>
        <v>0</v>
      </c>
    </row>
    <row r="1327" spans="1:10" ht="36">
      <c r="A1327" s="8"/>
      <c r="B1327" s="12"/>
      <c r="C1327" s="8" t="s">
        <v>25</v>
      </c>
      <c r="D1327" s="8" t="s">
        <v>77</v>
      </c>
      <c r="E1327" s="43" t="s">
        <v>797</v>
      </c>
      <c r="F1327" s="27" t="s">
        <v>40</v>
      </c>
      <c r="G1327" s="28" t="s">
        <v>41</v>
      </c>
      <c r="H1327" s="23">
        <v>196</v>
      </c>
      <c r="I1327" s="23">
        <v>0</v>
      </c>
      <c r="J1327" s="23">
        <v>0</v>
      </c>
    </row>
    <row r="1328" spans="1:10" ht="72">
      <c r="A1328" s="8"/>
      <c r="B1328" s="12"/>
      <c r="C1328" s="8" t="s">
        <v>25</v>
      </c>
      <c r="D1328" s="8" t="s">
        <v>77</v>
      </c>
      <c r="E1328" s="43" t="s">
        <v>797</v>
      </c>
      <c r="F1328" s="27">
        <v>129</v>
      </c>
      <c r="G1328" s="28" t="s">
        <v>44</v>
      </c>
      <c r="H1328" s="23">
        <v>27</v>
      </c>
      <c r="I1328" s="23">
        <v>0</v>
      </c>
      <c r="J1328" s="23">
        <v>0</v>
      </c>
    </row>
    <row r="1329" spans="1:12" ht="48">
      <c r="A1329" s="12">
        <v>7</v>
      </c>
      <c r="B1329" s="12">
        <v>743</v>
      </c>
      <c r="C1329" s="12"/>
      <c r="D1329" s="12"/>
      <c r="E1329" s="53"/>
      <c r="F1329" s="48"/>
      <c r="G1329" s="49" t="s">
        <v>799</v>
      </c>
      <c r="H1329" s="14">
        <f>H1330+H1348</f>
        <v>36186.403999999995</v>
      </c>
      <c r="I1329" s="14">
        <f t="shared" ref="I1329:J1329" si="470">I1330+I1348</f>
        <v>48765.706000000006</v>
      </c>
      <c r="J1329" s="14">
        <f t="shared" si="470"/>
        <v>48765.706000000006</v>
      </c>
      <c r="L1329" s="15">
        <f>H1329-K1329</f>
        <v>36186.403999999995</v>
      </c>
    </row>
    <row r="1330" spans="1:12" ht="24">
      <c r="A1330" s="12"/>
      <c r="B1330" s="12"/>
      <c r="C1330" s="47" t="s">
        <v>25</v>
      </c>
      <c r="D1330" s="47" t="s">
        <v>26</v>
      </c>
      <c r="E1330" s="9"/>
      <c r="F1330" s="9"/>
      <c r="G1330" s="13" t="s">
        <v>27</v>
      </c>
      <c r="H1330" s="14">
        <f>H1331</f>
        <v>8648.2270000000008</v>
      </c>
      <c r="I1330" s="14">
        <f t="shared" ref="I1330:J1333" si="471">I1331</f>
        <v>6860.1329999999998</v>
      </c>
      <c r="J1330" s="14">
        <f t="shared" si="471"/>
        <v>6860.1329999999998</v>
      </c>
    </row>
    <row r="1331" spans="1:12" ht="36">
      <c r="A1331" s="12"/>
      <c r="B1331" s="12"/>
      <c r="C1331" s="29" t="s">
        <v>25</v>
      </c>
      <c r="D1331" s="29" t="s">
        <v>87</v>
      </c>
      <c r="E1331" s="16"/>
      <c r="F1331" s="29"/>
      <c r="G1331" s="18" t="s">
        <v>88</v>
      </c>
      <c r="H1331" s="19">
        <f>H1332</f>
        <v>8648.2270000000008</v>
      </c>
      <c r="I1331" s="19">
        <f t="shared" si="471"/>
        <v>6860.1329999999998</v>
      </c>
      <c r="J1331" s="19">
        <f t="shared" si="471"/>
        <v>6860.1329999999998</v>
      </c>
    </row>
    <row r="1332" spans="1:12" ht="60">
      <c r="A1332" s="8"/>
      <c r="B1332" s="12"/>
      <c r="C1332" s="20" t="s">
        <v>25</v>
      </c>
      <c r="D1332" s="20" t="s">
        <v>87</v>
      </c>
      <c r="E1332" s="41" t="s">
        <v>124</v>
      </c>
      <c r="F1332" s="20"/>
      <c r="G1332" s="42" t="s">
        <v>125</v>
      </c>
      <c r="H1332" s="22">
        <f>H1333</f>
        <v>8648.2270000000008</v>
      </c>
      <c r="I1332" s="22">
        <f t="shared" si="471"/>
        <v>6860.1329999999998</v>
      </c>
      <c r="J1332" s="22">
        <f t="shared" si="471"/>
        <v>6860.1329999999998</v>
      </c>
    </row>
    <row r="1333" spans="1:12" ht="24">
      <c r="A1333" s="8"/>
      <c r="B1333" s="12"/>
      <c r="C1333" s="8" t="s">
        <v>25</v>
      </c>
      <c r="D1333" s="8" t="s">
        <v>87</v>
      </c>
      <c r="E1333" s="43" t="s">
        <v>126</v>
      </c>
      <c r="F1333" s="44"/>
      <c r="G1333" s="34" t="s">
        <v>33</v>
      </c>
      <c r="H1333" s="45">
        <f>H1334</f>
        <v>8648.2270000000008</v>
      </c>
      <c r="I1333" s="45">
        <f t="shared" si="471"/>
        <v>6860.1329999999998</v>
      </c>
      <c r="J1333" s="45">
        <f t="shared" si="471"/>
        <v>6860.1329999999998</v>
      </c>
    </row>
    <row r="1334" spans="1:12" ht="36">
      <c r="A1334" s="8"/>
      <c r="B1334" s="12"/>
      <c r="C1334" s="8" t="s">
        <v>25</v>
      </c>
      <c r="D1334" s="8" t="s">
        <v>87</v>
      </c>
      <c r="E1334" s="43" t="s">
        <v>127</v>
      </c>
      <c r="F1334" s="44"/>
      <c r="G1334" s="34" t="s">
        <v>35</v>
      </c>
      <c r="H1334" s="45">
        <f>H1335+H1344</f>
        <v>8648.2270000000008</v>
      </c>
      <c r="I1334" s="45">
        <f t="shared" ref="I1334:J1334" si="472">I1335+I1344</f>
        <v>6860.1329999999998</v>
      </c>
      <c r="J1334" s="45">
        <f t="shared" si="472"/>
        <v>6860.1329999999998</v>
      </c>
    </row>
    <row r="1335" spans="1:12" ht="72">
      <c r="A1335" s="8"/>
      <c r="B1335" s="12"/>
      <c r="C1335" s="8" t="s">
        <v>25</v>
      </c>
      <c r="D1335" s="8" t="s">
        <v>87</v>
      </c>
      <c r="E1335" s="43" t="s">
        <v>128</v>
      </c>
      <c r="F1335" s="8"/>
      <c r="G1335" s="46" t="s">
        <v>129</v>
      </c>
      <c r="H1335" s="23">
        <f>H1336+H1340+H1342</f>
        <v>4898.1840000000011</v>
      </c>
      <c r="I1335" s="23">
        <f t="shared" ref="I1335:J1335" si="473">I1336+I1340+I1342</f>
        <v>3104.4230000000002</v>
      </c>
      <c r="J1335" s="23">
        <f t="shared" si="473"/>
        <v>3104.4230000000002</v>
      </c>
    </row>
    <row r="1336" spans="1:12" ht="120">
      <c r="A1336" s="8"/>
      <c r="B1336" s="12"/>
      <c r="C1336" s="8" t="s">
        <v>25</v>
      </c>
      <c r="D1336" s="8" t="s">
        <v>87</v>
      </c>
      <c r="E1336" s="43" t="s">
        <v>128</v>
      </c>
      <c r="F1336" s="25" t="s">
        <v>38</v>
      </c>
      <c r="G1336" s="26" t="s">
        <v>39</v>
      </c>
      <c r="H1336" s="23">
        <f>H1337+H1338+H1339</f>
        <v>4825.2790000000005</v>
      </c>
      <c r="I1336" s="23">
        <f t="shared" ref="I1336:J1336" si="474">I1337+I1338+I1339</f>
        <v>3062.4230000000002</v>
      </c>
      <c r="J1336" s="23">
        <f t="shared" si="474"/>
        <v>3062.4230000000002</v>
      </c>
    </row>
    <row r="1337" spans="1:12" ht="36">
      <c r="A1337" s="8"/>
      <c r="B1337" s="12"/>
      <c r="C1337" s="8" t="s">
        <v>25</v>
      </c>
      <c r="D1337" s="8" t="s">
        <v>87</v>
      </c>
      <c r="E1337" s="43" t="s">
        <v>128</v>
      </c>
      <c r="F1337" s="27" t="s">
        <v>40</v>
      </c>
      <c r="G1337" s="28" t="s">
        <v>41</v>
      </c>
      <c r="H1337" s="23">
        <v>3668.59</v>
      </c>
      <c r="I1337" s="23">
        <v>1852.0920000000001</v>
      </c>
      <c r="J1337" s="23">
        <v>1852.0920000000001</v>
      </c>
    </row>
    <row r="1338" spans="1:12" ht="60">
      <c r="A1338" s="8"/>
      <c r="B1338" s="12"/>
      <c r="C1338" s="8" t="s">
        <v>25</v>
      </c>
      <c r="D1338" s="8" t="s">
        <v>87</v>
      </c>
      <c r="E1338" s="43" t="s">
        <v>128</v>
      </c>
      <c r="F1338" s="27" t="s">
        <v>42</v>
      </c>
      <c r="G1338" s="28" t="s">
        <v>43</v>
      </c>
      <c r="H1338" s="23">
        <v>0</v>
      </c>
      <c r="I1338" s="23">
        <v>500</v>
      </c>
      <c r="J1338" s="23">
        <v>500</v>
      </c>
    </row>
    <row r="1339" spans="1:12" ht="72">
      <c r="A1339" s="8"/>
      <c r="B1339" s="12"/>
      <c r="C1339" s="8" t="s">
        <v>25</v>
      </c>
      <c r="D1339" s="8" t="s">
        <v>87</v>
      </c>
      <c r="E1339" s="43" t="s">
        <v>128</v>
      </c>
      <c r="F1339" s="27">
        <v>129</v>
      </c>
      <c r="G1339" s="28" t="s">
        <v>44</v>
      </c>
      <c r="H1339" s="23">
        <v>1156.6890000000001</v>
      </c>
      <c r="I1339" s="23">
        <v>710.33100000000002</v>
      </c>
      <c r="J1339" s="23">
        <v>710.33100000000002</v>
      </c>
    </row>
    <row r="1340" spans="1:12" ht="48">
      <c r="A1340" s="8"/>
      <c r="B1340" s="12"/>
      <c r="C1340" s="8" t="s">
        <v>25</v>
      </c>
      <c r="D1340" s="8" t="s">
        <v>87</v>
      </c>
      <c r="E1340" s="43" t="s">
        <v>128</v>
      </c>
      <c r="F1340" s="25" t="s">
        <v>55</v>
      </c>
      <c r="G1340" s="26" t="s">
        <v>56</v>
      </c>
      <c r="H1340" s="23">
        <f>H1341</f>
        <v>69.024000000000001</v>
      </c>
      <c r="I1340" s="23">
        <f t="shared" ref="I1340:J1340" si="475">I1341</f>
        <v>42</v>
      </c>
      <c r="J1340" s="23">
        <f t="shared" si="475"/>
        <v>42</v>
      </c>
    </row>
    <row r="1341" spans="1:12" ht="24">
      <c r="A1341" s="8"/>
      <c r="B1341" s="12"/>
      <c r="C1341" s="8" t="s">
        <v>25</v>
      </c>
      <c r="D1341" s="8" t="s">
        <v>87</v>
      </c>
      <c r="E1341" s="43" t="s">
        <v>128</v>
      </c>
      <c r="F1341" s="8" t="s">
        <v>57</v>
      </c>
      <c r="G1341" s="7" t="s">
        <v>58</v>
      </c>
      <c r="H1341" s="23">
        <v>69.024000000000001</v>
      </c>
      <c r="I1341" s="23">
        <v>42</v>
      </c>
      <c r="J1341" s="23">
        <v>42</v>
      </c>
    </row>
    <row r="1342" spans="1:12" ht="24">
      <c r="A1342" s="8"/>
      <c r="B1342" s="12"/>
      <c r="C1342" s="8" t="s">
        <v>25</v>
      </c>
      <c r="D1342" s="8" t="s">
        <v>87</v>
      </c>
      <c r="E1342" s="43" t="s">
        <v>128</v>
      </c>
      <c r="F1342" s="8">
        <v>300</v>
      </c>
      <c r="G1342" s="7" t="s">
        <v>59</v>
      </c>
      <c r="H1342" s="23">
        <f>H1343</f>
        <v>3.8809999999999998</v>
      </c>
      <c r="I1342" s="23">
        <f t="shared" ref="I1342:J1342" si="476">I1343</f>
        <v>0</v>
      </c>
      <c r="J1342" s="23">
        <f t="shared" si="476"/>
        <v>0</v>
      </c>
    </row>
    <row r="1343" spans="1:12" ht="60">
      <c r="A1343" s="8"/>
      <c r="B1343" s="12"/>
      <c r="C1343" s="8" t="s">
        <v>25</v>
      </c>
      <c r="D1343" s="8" t="s">
        <v>87</v>
      </c>
      <c r="E1343" s="43" t="s">
        <v>128</v>
      </c>
      <c r="F1343" s="8">
        <v>321</v>
      </c>
      <c r="G1343" s="7" t="s">
        <v>60</v>
      </c>
      <c r="H1343" s="23">
        <v>3.8809999999999998</v>
      </c>
      <c r="I1343" s="23">
        <v>0</v>
      </c>
      <c r="J1343" s="23">
        <v>0</v>
      </c>
    </row>
    <row r="1344" spans="1:12" ht="72">
      <c r="A1344" s="8"/>
      <c r="B1344" s="12"/>
      <c r="C1344" s="8" t="s">
        <v>25</v>
      </c>
      <c r="D1344" s="8" t="s">
        <v>87</v>
      </c>
      <c r="E1344" s="9" t="s">
        <v>130</v>
      </c>
      <c r="F1344" s="27"/>
      <c r="G1344" s="28" t="s">
        <v>66</v>
      </c>
      <c r="H1344" s="23">
        <f>H1345</f>
        <v>3750.0430000000001</v>
      </c>
      <c r="I1344" s="23">
        <f t="shared" ref="I1344:J1344" si="477">I1345</f>
        <v>3755.71</v>
      </c>
      <c r="J1344" s="23">
        <f t="shared" si="477"/>
        <v>3755.71</v>
      </c>
    </row>
    <row r="1345" spans="1:12" ht="120">
      <c r="A1345" s="8"/>
      <c r="B1345" s="12"/>
      <c r="C1345" s="8" t="s">
        <v>25</v>
      </c>
      <c r="D1345" s="8" t="s">
        <v>87</v>
      </c>
      <c r="E1345" s="9" t="s">
        <v>130</v>
      </c>
      <c r="F1345" s="25" t="s">
        <v>38</v>
      </c>
      <c r="G1345" s="26" t="s">
        <v>39</v>
      </c>
      <c r="H1345" s="23">
        <f>H1346+H1347</f>
        <v>3750.0430000000001</v>
      </c>
      <c r="I1345" s="23">
        <f t="shared" ref="I1345:J1345" si="478">I1346+I1347</f>
        <v>3755.71</v>
      </c>
      <c r="J1345" s="23">
        <f t="shared" si="478"/>
        <v>3755.71</v>
      </c>
    </row>
    <row r="1346" spans="1:12" ht="36">
      <c r="A1346" s="8"/>
      <c r="B1346" s="12"/>
      <c r="C1346" s="8" t="s">
        <v>25</v>
      </c>
      <c r="D1346" s="8" t="s">
        <v>87</v>
      </c>
      <c r="E1346" s="9" t="s">
        <v>130</v>
      </c>
      <c r="F1346" s="27" t="s">
        <v>40</v>
      </c>
      <c r="G1346" s="28" t="s">
        <v>41</v>
      </c>
      <c r="H1346" s="23">
        <v>2861.5920000000001</v>
      </c>
      <c r="I1346" s="23">
        <v>2884.57</v>
      </c>
      <c r="J1346" s="23">
        <v>2884.57</v>
      </c>
    </row>
    <row r="1347" spans="1:12" ht="72">
      <c r="A1347" s="8"/>
      <c r="B1347" s="12"/>
      <c r="C1347" s="8" t="s">
        <v>25</v>
      </c>
      <c r="D1347" s="8" t="s">
        <v>87</v>
      </c>
      <c r="E1347" s="9" t="s">
        <v>130</v>
      </c>
      <c r="F1347" s="27">
        <v>129</v>
      </c>
      <c r="G1347" s="28" t="s">
        <v>44</v>
      </c>
      <c r="H1347" s="23">
        <v>888.45100000000002</v>
      </c>
      <c r="I1347" s="23">
        <v>871.14</v>
      </c>
      <c r="J1347" s="23">
        <v>871.14</v>
      </c>
    </row>
    <row r="1348" spans="1:12" ht="24">
      <c r="A1348" s="8"/>
      <c r="B1348" s="12"/>
      <c r="C1348" s="47" t="s">
        <v>69</v>
      </c>
      <c r="D1348" s="47" t="s">
        <v>26</v>
      </c>
      <c r="E1348" s="47"/>
      <c r="F1348" s="48"/>
      <c r="G1348" s="49" t="s">
        <v>269</v>
      </c>
      <c r="H1348" s="14">
        <f>H1349</f>
        <v>27538.176999999996</v>
      </c>
      <c r="I1348" s="14">
        <f t="shared" ref="I1348:L1349" si="479">I1349</f>
        <v>41905.573000000004</v>
      </c>
      <c r="J1348" s="14">
        <f t="shared" si="479"/>
        <v>41905.573000000004</v>
      </c>
    </row>
    <row r="1349" spans="1:12">
      <c r="A1349" s="8"/>
      <c r="B1349" s="12"/>
      <c r="C1349" s="16" t="s">
        <v>69</v>
      </c>
      <c r="D1349" s="16" t="s">
        <v>51</v>
      </c>
      <c r="E1349" s="16"/>
      <c r="F1349" s="32"/>
      <c r="G1349" s="50" t="s">
        <v>326</v>
      </c>
      <c r="H1349" s="19">
        <f>H1350</f>
        <v>27538.176999999996</v>
      </c>
      <c r="I1349" s="19">
        <f>I1350</f>
        <v>41905.573000000004</v>
      </c>
      <c r="J1349" s="19">
        <f t="shared" si="479"/>
        <v>41905.573000000004</v>
      </c>
      <c r="K1349" s="14">
        <f t="shared" si="479"/>
        <v>0</v>
      </c>
      <c r="L1349" s="14">
        <f t="shared" si="479"/>
        <v>0</v>
      </c>
    </row>
    <row r="1350" spans="1:12" ht="60">
      <c r="A1350" s="8"/>
      <c r="B1350" s="12"/>
      <c r="C1350" s="17" t="s">
        <v>69</v>
      </c>
      <c r="D1350" s="17" t="s">
        <v>51</v>
      </c>
      <c r="E1350" s="41" t="s">
        <v>124</v>
      </c>
      <c r="F1350" s="20"/>
      <c r="G1350" s="21" t="s">
        <v>125</v>
      </c>
      <c r="H1350" s="23">
        <f>H1351+H1357+H1365</f>
        <v>27538.176999999996</v>
      </c>
      <c r="I1350" s="23">
        <f>I1351+I1357+I1365</f>
        <v>41905.573000000004</v>
      </c>
      <c r="J1350" s="23">
        <f>J1351+J1357+J1365</f>
        <v>41905.573000000004</v>
      </c>
    </row>
    <row r="1351" spans="1:12" ht="60">
      <c r="A1351" s="8"/>
      <c r="B1351" s="12"/>
      <c r="C1351" s="9" t="s">
        <v>69</v>
      </c>
      <c r="D1351" s="9" t="s">
        <v>51</v>
      </c>
      <c r="E1351" s="37" t="s">
        <v>337</v>
      </c>
      <c r="F1351" s="8"/>
      <c r="G1351" s="7" t="s">
        <v>338</v>
      </c>
      <c r="H1351" s="23">
        <f>H1352</f>
        <v>600</v>
      </c>
      <c r="I1351" s="23">
        <f t="shared" ref="I1351:J1355" si="480">I1352</f>
        <v>0</v>
      </c>
      <c r="J1351" s="23">
        <f t="shared" si="480"/>
        <v>0</v>
      </c>
    </row>
    <row r="1352" spans="1:12" ht="36">
      <c r="A1352" s="8"/>
      <c r="B1352" s="12"/>
      <c r="C1352" s="9" t="s">
        <v>69</v>
      </c>
      <c r="D1352" s="9" t="s">
        <v>51</v>
      </c>
      <c r="E1352" s="37" t="s">
        <v>339</v>
      </c>
      <c r="F1352" s="8"/>
      <c r="G1352" s="7" t="s">
        <v>340</v>
      </c>
      <c r="H1352" s="23">
        <f>H1353</f>
        <v>600</v>
      </c>
      <c r="I1352" s="23">
        <f t="shared" si="480"/>
        <v>0</v>
      </c>
      <c r="J1352" s="23">
        <f t="shared" si="480"/>
        <v>0</v>
      </c>
    </row>
    <row r="1353" spans="1:12" ht="48">
      <c r="A1353" s="8"/>
      <c r="B1353" s="12"/>
      <c r="C1353" s="9" t="s">
        <v>69</v>
      </c>
      <c r="D1353" s="61" t="s">
        <v>51</v>
      </c>
      <c r="E1353" s="43" t="s">
        <v>350</v>
      </c>
      <c r="F1353" s="8"/>
      <c r="G1353" s="34" t="s">
        <v>351</v>
      </c>
      <c r="H1353" s="23">
        <f>H1354</f>
        <v>600</v>
      </c>
      <c r="I1353" s="23">
        <f t="shared" si="480"/>
        <v>0</v>
      </c>
      <c r="J1353" s="23">
        <f t="shared" si="480"/>
        <v>0</v>
      </c>
    </row>
    <row r="1354" spans="1:12" ht="36">
      <c r="A1354" s="8"/>
      <c r="B1354" s="12"/>
      <c r="C1354" s="9" t="s">
        <v>69</v>
      </c>
      <c r="D1354" s="61" t="s">
        <v>51</v>
      </c>
      <c r="E1354" s="63" t="s">
        <v>352</v>
      </c>
      <c r="F1354" s="64"/>
      <c r="G1354" s="34" t="s">
        <v>353</v>
      </c>
      <c r="H1354" s="23">
        <f>H1355</f>
        <v>600</v>
      </c>
      <c r="I1354" s="23">
        <f t="shared" si="480"/>
        <v>0</v>
      </c>
      <c r="J1354" s="23">
        <f t="shared" si="480"/>
        <v>0</v>
      </c>
    </row>
    <row r="1355" spans="1:12" ht="48">
      <c r="A1355" s="8"/>
      <c r="B1355" s="12"/>
      <c r="C1355" s="9" t="s">
        <v>69</v>
      </c>
      <c r="D1355" s="61" t="s">
        <v>51</v>
      </c>
      <c r="E1355" s="63" t="s">
        <v>352</v>
      </c>
      <c r="F1355" s="25" t="s">
        <v>55</v>
      </c>
      <c r="G1355" s="26" t="s">
        <v>56</v>
      </c>
      <c r="H1355" s="23">
        <f>H1356</f>
        <v>600</v>
      </c>
      <c r="I1355" s="23">
        <f t="shared" si="480"/>
        <v>0</v>
      </c>
      <c r="J1355" s="23">
        <f t="shared" si="480"/>
        <v>0</v>
      </c>
    </row>
    <row r="1356" spans="1:12" ht="24">
      <c r="A1356" s="8"/>
      <c r="B1356" s="12"/>
      <c r="C1356" s="9" t="s">
        <v>69</v>
      </c>
      <c r="D1356" s="61" t="s">
        <v>51</v>
      </c>
      <c r="E1356" s="63" t="s">
        <v>352</v>
      </c>
      <c r="F1356" s="8" t="s">
        <v>57</v>
      </c>
      <c r="G1356" s="105" t="s">
        <v>58</v>
      </c>
      <c r="H1356" s="23">
        <v>600</v>
      </c>
      <c r="I1356" s="23">
        <v>0</v>
      </c>
      <c r="J1356" s="23">
        <v>0</v>
      </c>
    </row>
    <row r="1357" spans="1:12" ht="60">
      <c r="A1357" s="8"/>
      <c r="B1357" s="12"/>
      <c r="C1357" s="9" t="s">
        <v>69</v>
      </c>
      <c r="D1357" s="61" t="s">
        <v>51</v>
      </c>
      <c r="E1357" s="63" t="s">
        <v>364</v>
      </c>
      <c r="F1357" s="64"/>
      <c r="G1357" s="34" t="s">
        <v>365</v>
      </c>
      <c r="H1357" s="23">
        <f>H1358</f>
        <v>6877.3239999999996</v>
      </c>
      <c r="I1357" s="23">
        <f t="shared" ref="I1357:J1363" si="481">I1358</f>
        <v>0</v>
      </c>
      <c r="J1357" s="23">
        <f t="shared" si="481"/>
        <v>0</v>
      </c>
    </row>
    <row r="1358" spans="1:12" ht="48">
      <c r="A1358" s="8"/>
      <c r="B1358" s="12"/>
      <c r="C1358" s="9" t="s">
        <v>69</v>
      </c>
      <c r="D1358" s="61" t="s">
        <v>51</v>
      </c>
      <c r="E1358" s="63" t="s">
        <v>366</v>
      </c>
      <c r="F1358" s="64"/>
      <c r="G1358" s="34" t="s">
        <v>367</v>
      </c>
      <c r="H1358" s="23">
        <f>H1362+H1359</f>
        <v>6877.3239999999996</v>
      </c>
      <c r="I1358" s="23">
        <f t="shared" ref="I1358:J1358" si="482">I1362+I1359</f>
        <v>0</v>
      </c>
      <c r="J1358" s="23">
        <f t="shared" si="482"/>
        <v>0</v>
      </c>
    </row>
    <row r="1359" spans="1:12" ht="36">
      <c r="A1359" s="8"/>
      <c r="B1359" s="12"/>
      <c r="C1359" s="9" t="s">
        <v>69</v>
      </c>
      <c r="D1359" s="61" t="s">
        <v>51</v>
      </c>
      <c r="E1359" s="43" t="s">
        <v>341</v>
      </c>
      <c r="F1359" s="8"/>
      <c r="G1359" s="34" t="s">
        <v>342</v>
      </c>
      <c r="H1359" s="23">
        <f>H1360</f>
        <v>4209.99</v>
      </c>
      <c r="I1359" s="23">
        <f t="shared" ref="I1359:J1360" si="483">I1360</f>
        <v>0</v>
      </c>
      <c r="J1359" s="23">
        <f t="shared" si="483"/>
        <v>0</v>
      </c>
    </row>
    <row r="1360" spans="1:12" ht="48">
      <c r="A1360" s="8"/>
      <c r="B1360" s="12"/>
      <c r="C1360" s="9" t="s">
        <v>69</v>
      </c>
      <c r="D1360" s="61" t="s">
        <v>51</v>
      </c>
      <c r="E1360" s="43" t="s">
        <v>341</v>
      </c>
      <c r="F1360" s="25" t="s">
        <v>55</v>
      </c>
      <c r="G1360" s="26" t="s">
        <v>56</v>
      </c>
      <c r="H1360" s="23">
        <f>H1361</f>
        <v>4209.99</v>
      </c>
      <c r="I1360" s="23">
        <f t="shared" si="483"/>
        <v>0</v>
      </c>
      <c r="J1360" s="23">
        <f t="shared" si="483"/>
        <v>0</v>
      </c>
    </row>
    <row r="1361" spans="1:10" ht="24">
      <c r="A1361" s="8"/>
      <c r="B1361" s="12"/>
      <c r="C1361" s="9" t="s">
        <v>69</v>
      </c>
      <c r="D1361" s="61" t="s">
        <v>51</v>
      </c>
      <c r="E1361" s="43" t="s">
        <v>341</v>
      </c>
      <c r="F1361" s="8" t="s">
        <v>57</v>
      </c>
      <c r="G1361" s="7" t="s">
        <v>58</v>
      </c>
      <c r="H1361" s="23">
        <v>4209.99</v>
      </c>
      <c r="I1361" s="23">
        <v>0</v>
      </c>
      <c r="J1361" s="23">
        <v>0</v>
      </c>
    </row>
    <row r="1362" spans="1:10" ht="36">
      <c r="A1362" s="8"/>
      <c r="B1362" s="12"/>
      <c r="C1362" s="9" t="s">
        <v>69</v>
      </c>
      <c r="D1362" s="61" t="s">
        <v>51</v>
      </c>
      <c r="E1362" s="63" t="s">
        <v>368</v>
      </c>
      <c r="F1362" s="64"/>
      <c r="G1362" s="34" t="s">
        <v>369</v>
      </c>
      <c r="H1362" s="23">
        <f>H1363</f>
        <v>2667.3339999999998</v>
      </c>
      <c r="I1362" s="23">
        <f t="shared" si="481"/>
        <v>0</v>
      </c>
      <c r="J1362" s="23">
        <f t="shared" si="481"/>
        <v>0</v>
      </c>
    </row>
    <row r="1363" spans="1:10" ht="48">
      <c r="A1363" s="8"/>
      <c r="B1363" s="12"/>
      <c r="C1363" s="9" t="s">
        <v>69</v>
      </c>
      <c r="D1363" s="61" t="s">
        <v>51</v>
      </c>
      <c r="E1363" s="63" t="s">
        <v>368</v>
      </c>
      <c r="F1363" s="25" t="s">
        <v>55</v>
      </c>
      <c r="G1363" s="26" t="s">
        <v>56</v>
      </c>
      <c r="H1363" s="23">
        <f>H1364</f>
        <v>2667.3339999999998</v>
      </c>
      <c r="I1363" s="23">
        <f t="shared" si="481"/>
        <v>0</v>
      </c>
      <c r="J1363" s="23">
        <f t="shared" si="481"/>
        <v>0</v>
      </c>
    </row>
    <row r="1364" spans="1:10" ht="24">
      <c r="A1364" s="8"/>
      <c r="B1364" s="12"/>
      <c r="C1364" s="9" t="s">
        <v>69</v>
      </c>
      <c r="D1364" s="61" t="s">
        <v>51</v>
      </c>
      <c r="E1364" s="63" t="s">
        <v>368</v>
      </c>
      <c r="F1364" s="8" t="s">
        <v>57</v>
      </c>
      <c r="G1364" s="105" t="s">
        <v>58</v>
      </c>
      <c r="H1364" s="23">
        <v>2667.3339999999998</v>
      </c>
      <c r="I1364" s="23">
        <v>0</v>
      </c>
      <c r="J1364" s="23">
        <v>0</v>
      </c>
    </row>
    <row r="1365" spans="1:10" ht="24">
      <c r="A1365" s="8"/>
      <c r="B1365" s="12"/>
      <c r="C1365" s="9" t="s">
        <v>69</v>
      </c>
      <c r="D1365" s="61" t="s">
        <v>51</v>
      </c>
      <c r="E1365" s="30" t="s">
        <v>126</v>
      </c>
      <c r="F1365" s="64"/>
      <c r="G1365" s="34" t="s">
        <v>33</v>
      </c>
      <c r="H1365" s="35">
        <f>H1366</f>
        <v>20060.852999999996</v>
      </c>
      <c r="I1365" s="35">
        <f t="shared" ref="I1365:J1366" si="484">I1366</f>
        <v>41905.573000000004</v>
      </c>
      <c r="J1365" s="35">
        <f t="shared" si="484"/>
        <v>41905.573000000004</v>
      </c>
    </row>
    <row r="1366" spans="1:10" ht="36">
      <c r="A1366" s="8"/>
      <c r="B1366" s="12"/>
      <c r="C1366" s="9" t="s">
        <v>69</v>
      </c>
      <c r="D1366" s="61" t="s">
        <v>51</v>
      </c>
      <c r="E1366" s="63" t="s">
        <v>127</v>
      </c>
      <c r="F1366" s="64"/>
      <c r="G1366" s="34" t="s">
        <v>35</v>
      </c>
      <c r="H1366" s="35">
        <f>H1367</f>
        <v>20060.852999999996</v>
      </c>
      <c r="I1366" s="35">
        <f t="shared" si="484"/>
        <v>41905.573000000004</v>
      </c>
      <c r="J1366" s="35">
        <f t="shared" si="484"/>
        <v>41905.573000000004</v>
      </c>
    </row>
    <row r="1367" spans="1:10" ht="36">
      <c r="A1367" s="8"/>
      <c r="B1367" s="12"/>
      <c r="C1367" s="9" t="s">
        <v>69</v>
      </c>
      <c r="D1367" s="61" t="s">
        <v>51</v>
      </c>
      <c r="E1367" s="63" t="s">
        <v>384</v>
      </c>
      <c r="F1367" s="64"/>
      <c r="G1367" s="34" t="s">
        <v>92</v>
      </c>
      <c r="H1367" s="62">
        <f>H1368+H1371+H1374+H1376</f>
        <v>20060.852999999996</v>
      </c>
      <c r="I1367" s="62">
        <f t="shared" ref="I1367:J1367" si="485">I1368+I1371+I1374+I1376</f>
        <v>41905.573000000004</v>
      </c>
      <c r="J1367" s="62">
        <f t="shared" si="485"/>
        <v>41905.573000000004</v>
      </c>
    </row>
    <row r="1368" spans="1:10" ht="120">
      <c r="A1368" s="8"/>
      <c r="B1368" s="12"/>
      <c r="C1368" s="9" t="s">
        <v>69</v>
      </c>
      <c r="D1368" s="61" t="s">
        <v>51</v>
      </c>
      <c r="E1368" s="63" t="s">
        <v>384</v>
      </c>
      <c r="F1368" s="25" t="s">
        <v>38</v>
      </c>
      <c r="G1368" s="26" t="s">
        <v>39</v>
      </c>
      <c r="H1368" s="62">
        <f>H1369+H1370</f>
        <v>18751.100999999999</v>
      </c>
      <c r="I1368" s="62">
        <f t="shared" ref="I1368:J1368" si="486">I1369+I1370</f>
        <v>34576.641000000003</v>
      </c>
      <c r="J1368" s="62">
        <f t="shared" si="486"/>
        <v>34576.641000000003</v>
      </c>
    </row>
    <row r="1369" spans="1:10" ht="24">
      <c r="A1369" s="8"/>
      <c r="B1369" s="12"/>
      <c r="C1369" s="9" t="s">
        <v>69</v>
      </c>
      <c r="D1369" s="61" t="s">
        <v>51</v>
      </c>
      <c r="E1369" s="63" t="s">
        <v>384</v>
      </c>
      <c r="F1369" s="27" t="s">
        <v>93</v>
      </c>
      <c r="G1369" s="28" t="s">
        <v>94</v>
      </c>
      <c r="H1369" s="62">
        <v>14455</v>
      </c>
      <c r="I1369" s="62">
        <v>26556.560000000001</v>
      </c>
      <c r="J1369" s="62">
        <v>26556.560000000001</v>
      </c>
    </row>
    <row r="1370" spans="1:10" ht="60">
      <c r="A1370" s="8"/>
      <c r="B1370" s="12"/>
      <c r="C1370" s="9" t="s">
        <v>69</v>
      </c>
      <c r="D1370" s="61" t="s">
        <v>51</v>
      </c>
      <c r="E1370" s="63" t="s">
        <v>384</v>
      </c>
      <c r="F1370" s="27">
        <v>119</v>
      </c>
      <c r="G1370" s="28" t="s">
        <v>96</v>
      </c>
      <c r="H1370" s="62">
        <v>4296.1009999999997</v>
      </c>
      <c r="I1370" s="62">
        <v>8020.0810000000001</v>
      </c>
      <c r="J1370" s="62">
        <v>8020.0810000000001</v>
      </c>
    </row>
    <row r="1371" spans="1:10" ht="48">
      <c r="A1371" s="8"/>
      <c r="B1371" s="12"/>
      <c r="C1371" s="9" t="s">
        <v>69</v>
      </c>
      <c r="D1371" s="61" t="s">
        <v>51</v>
      </c>
      <c r="E1371" s="63" t="s">
        <v>384</v>
      </c>
      <c r="F1371" s="25" t="s">
        <v>55</v>
      </c>
      <c r="G1371" s="26" t="s">
        <v>56</v>
      </c>
      <c r="H1371" s="62">
        <f>H1372+H1373</f>
        <v>812.96</v>
      </c>
      <c r="I1371" s="62">
        <f t="shared" ref="I1371:J1371" si="487">I1372+I1373</f>
        <v>7328.9320000000007</v>
      </c>
      <c r="J1371" s="62">
        <f t="shared" si="487"/>
        <v>7328.9320000000007</v>
      </c>
    </row>
    <row r="1372" spans="1:10" ht="24">
      <c r="A1372" s="8"/>
      <c r="B1372" s="12"/>
      <c r="C1372" s="9" t="s">
        <v>69</v>
      </c>
      <c r="D1372" s="61" t="s">
        <v>51</v>
      </c>
      <c r="E1372" s="63" t="s">
        <v>384</v>
      </c>
      <c r="F1372" s="8" t="s">
        <v>57</v>
      </c>
      <c r="G1372" s="105" t="s">
        <v>58</v>
      </c>
      <c r="H1372" s="62">
        <v>812.96</v>
      </c>
      <c r="I1372" s="62">
        <v>4800.8320000000003</v>
      </c>
      <c r="J1372" s="62">
        <v>4800.8320000000003</v>
      </c>
    </row>
    <row r="1373" spans="1:10" ht="24">
      <c r="A1373" s="8"/>
      <c r="B1373" s="12"/>
      <c r="C1373" s="9" t="s">
        <v>69</v>
      </c>
      <c r="D1373" s="61" t="s">
        <v>51</v>
      </c>
      <c r="E1373" s="63" t="s">
        <v>384</v>
      </c>
      <c r="F1373" s="8">
        <v>247</v>
      </c>
      <c r="G1373" s="7" t="s">
        <v>97</v>
      </c>
      <c r="H1373" s="62">
        <v>0</v>
      </c>
      <c r="I1373" s="62">
        <v>2528.1</v>
      </c>
      <c r="J1373" s="62">
        <v>2528.1</v>
      </c>
    </row>
    <row r="1374" spans="1:10" ht="24">
      <c r="A1374" s="8"/>
      <c r="B1374" s="12"/>
      <c r="C1374" s="9" t="s">
        <v>69</v>
      </c>
      <c r="D1374" s="61" t="s">
        <v>51</v>
      </c>
      <c r="E1374" s="63" t="s">
        <v>384</v>
      </c>
      <c r="F1374" s="8">
        <v>300</v>
      </c>
      <c r="G1374" s="7" t="s">
        <v>59</v>
      </c>
      <c r="H1374" s="23">
        <f>H1375</f>
        <v>481.584</v>
      </c>
      <c r="I1374" s="23">
        <f t="shared" ref="I1374" si="488">I1375</f>
        <v>0</v>
      </c>
      <c r="J1374" s="23">
        <f t="shared" ref="J1374" si="489">J1375</f>
        <v>0</v>
      </c>
    </row>
    <row r="1375" spans="1:10" ht="60">
      <c r="A1375" s="8"/>
      <c r="B1375" s="12"/>
      <c r="C1375" s="9" t="s">
        <v>69</v>
      </c>
      <c r="D1375" s="61" t="s">
        <v>51</v>
      </c>
      <c r="E1375" s="63" t="s">
        <v>384</v>
      </c>
      <c r="F1375" s="8">
        <v>321</v>
      </c>
      <c r="G1375" s="7" t="s">
        <v>60</v>
      </c>
      <c r="H1375" s="23">
        <v>481.584</v>
      </c>
      <c r="I1375" s="23">
        <v>0</v>
      </c>
      <c r="J1375" s="23">
        <v>0</v>
      </c>
    </row>
    <row r="1376" spans="1:10" ht="24">
      <c r="A1376" s="8"/>
      <c r="B1376" s="12"/>
      <c r="C1376" s="9" t="s">
        <v>69</v>
      </c>
      <c r="D1376" s="61" t="s">
        <v>51</v>
      </c>
      <c r="E1376" s="63" t="s">
        <v>384</v>
      </c>
      <c r="F1376" s="8" t="s">
        <v>98</v>
      </c>
      <c r="G1376" s="7" t="s">
        <v>84</v>
      </c>
      <c r="H1376" s="62">
        <f>H1377+H1378</f>
        <v>15.208</v>
      </c>
      <c r="I1376" s="62">
        <f t="shared" ref="I1376:J1376" si="490">I1377+I1378</f>
        <v>0</v>
      </c>
      <c r="J1376" s="62">
        <f t="shared" si="490"/>
        <v>0</v>
      </c>
    </row>
    <row r="1377" spans="1:12" ht="36">
      <c r="A1377" s="8"/>
      <c r="B1377" s="12"/>
      <c r="C1377" s="9" t="s">
        <v>69</v>
      </c>
      <c r="D1377" s="61" t="s">
        <v>51</v>
      </c>
      <c r="E1377" s="63" t="s">
        <v>384</v>
      </c>
      <c r="F1377" s="8">
        <v>851</v>
      </c>
      <c r="G1377" s="7" t="s">
        <v>386</v>
      </c>
      <c r="H1377" s="62">
        <v>14.315</v>
      </c>
      <c r="I1377" s="62">
        <v>0</v>
      </c>
      <c r="J1377" s="62">
        <v>0</v>
      </c>
    </row>
    <row r="1378" spans="1:12" ht="24">
      <c r="A1378" s="8"/>
      <c r="B1378" s="12"/>
      <c r="C1378" s="9" t="s">
        <v>69</v>
      </c>
      <c r="D1378" s="61" t="s">
        <v>51</v>
      </c>
      <c r="E1378" s="63" t="s">
        <v>384</v>
      </c>
      <c r="F1378" s="8" t="s">
        <v>99</v>
      </c>
      <c r="G1378" s="28" t="s">
        <v>100</v>
      </c>
      <c r="H1378" s="62">
        <v>0.89300000000000002</v>
      </c>
      <c r="I1378" s="62">
        <v>0</v>
      </c>
      <c r="J1378" s="62">
        <v>0</v>
      </c>
    </row>
    <row r="1379" spans="1:12" ht="48">
      <c r="A1379" s="12">
        <v>8</v>
      </c>
      <c r="B1379" s="12">
        <v>744</v>
      </c>
      <c r="C1379" s="12"/>
      <c r="D1379" s="12"/>
      <c r="E1379" s="53"/>
      <c r="F1379" s="48"/>
      <c r="G1379" s="49" t="s">
        <v>800</v>
      </c>
      <c r="H1379" s="14">
        <f>H1380</f>
        <v>5410.3630000000003</v>
      </c>
      <c r="I1379" s="14">
        <f t="shared" ref="I1379:J1380" si="491">I1380</f>
        <v>5411.8069999999998</v>
      </c>
      <c r="J1379" s="14">
        <f t="shared" si="491"/>
        <v>5411.8069999999998</v>
      </c>
      <c r="L1379" s="15">
        <f>H1379-K1379</f>
        <v>5410.3630000000003</v>
      </c>
    </row>
    <row r="1380" spans="1:12">
      <c r="A1380" s="8"/>
      <c r="B1380" s="12"/>
      <c r="C1380" s="12" t="s">
        <v>173</v>
      </c>
      <c r="D1380" s="12" t="s">
        <v>26</v>
      </c>
      <c r="E1380" s="47"/>
      <c r="F1380" s="12"/>
      <c r="G1380" s="13" t="s">
        <v>450</v>
      </c>
      <c r="H1380" s="14">
        <f>H1381</f>
        <v>5410.3630000000003</v>
      </c>
      <c r="I1380" s="14">
        <f t="shared" si="491"/>
        <v>5411.8069999999998</v>
      </c>
      <c r="J1380" s="14">
        <f t="shared" si="491"/>
        <v>5411.8069999999998</v>
      </c>
    </row>
    <row r="1381" spans="1:12" ht="24">
      <c r="A1381" s="8"/>
      <c r="B1381" s="12"/>
      <c r="C1381" s="12" t="s">
        <v>173</v>
      </c>
      <c r="D1381" s="47" t="s">
        <v>61</v>
      </c>
      <c r="E1381" s="47"/>
      <c r="F1381" s="12"/>
      <c r="G1381" s="13" t="s">
        <v>501</v>
      </c>
      <c r="H1381" s="14">
        <f>H1382</f>
        <v>5410.3630000000003</v>
      </c>
      <c r="I1381" s="14">
        <f>I1383</f>
        <v>5411.8069999999998</v>
      </c>
      <c r="J1381" s="14">
        <f>J1383</f>
        <v>5411.8069999999998</v>
      </c>
    </row>
    <row r="1382" spans="1:12" ht="60">
      <c r="A1382" s="8"/>
      <c r="B1382" s="12"/>
      <c r="C1382" s="20" t="s">
        <v>173</v>
      </c>
      <c r="D1382" s="17" t="s">
        <v>61</v>
      </c>
      <c r="E1382" s="17" t="s">
        <v>421</v>
      </c>
      <c r="F1382" s="20"/>
      <c r="G1382" s="21" t="s">
        <v>422</v>
      </c>
      <c r="H1382" s="22">
        <f>H1383</f>
        <v>5410.3630000000003</v>
      </c>
      <c r="I1382" s="22">
        <f t="shared" ref="I1382:J1383" si="492">I1383</f>
        <v>5411.8069999999998</v>
      </c>
      <c r="J1382" s="22">
        <f t="shared" si="492"/>
        <v>5411.8069999999998</v>
      </c>
    </row>
    <row r="1383" spans="1:12" ht="24">
      <c r="A1383" s="8"/>
      <c r="B1383" s="12"/>
      <c r="C1383" s="8" t="s">
        <v>173</v>
      </c>
      <c r="D1383" s="9" t="s">
        <v>61</v>
      </c>
      <c r="E1383" s="9" t="s">
        <v>502</v>
      </c>
      <c r="F1383" s="8"/>
      <c r="G1383" s="7" t="s">
        <v>33</v>
      </c>
      <c r="H1383" s="23">
        <f>H1384</f>
        <v>5410.3630000000003</v>
      </c>
      <c r="I1383" s="23">
        <f t="shared" si="492"/>
        <v>5411.8069999999998</v>
      </c>
      <c r="J1383" s="23">
        <f t="shared" si="492"/>
        <v>5411.8069999999998</v>
      </c>
    </row>
    <row r="1384" spans="1:12" ht="36">
      <c r="A1384" s="8"/>
      <c r="B1384" s="12"/>
      <c r="C1384" s="8" t="s">
        <v>173</v>
      </c>
      <c r="D1384" s="9" t="s">
        <v>61</v>
      </c>
      <c r="E1384" s="9" t="s">
        <v>503</v>
      </c>
      <c r="F1384" s="8"/>
      <c r="G1384" s="7" t="s">
        <v>504</v>
      </c>
      <c r="H1384" s="23">
        <f>H1385+H1392</f>
        <v>5410.3630000000003</v>
      </c>
      <c r="I1384" s="23">
        <f t="shared" ref="I1384:J1384" si="493">I1385+I1392</f>
        <v>5411.8069999999998</v>
      </c>
      <c r="J1384" s="23">
        <f t="shared" si="493"/>
        <v>5411.8069999999998</v>
      </c>
    </row>
    <row r="1385" spans="1:12" ht="72">
      <c r="A1385" s="8"/>
      <c r="B1385" s="12"/>
      <c r="C1385" s="101" t="s">
        <v>173</v>
      </c>
      <c r="D1385" s="103" t="s">
        <v>61</v>
      </c>
      <c r="E1385" s="24" t="s">
        <v>505</v>
      </c>
      <c r="F1385" s="8"/>
      <c r="G1385" s="7" t="s">
        <v>129</v>
      </c>
      <c r="H1385" s="23">
        <f>H1386+H1390</f>
        <v>3238.8030000000003</v>
      </c>
      <c r="I1385" s="23">
        <f t="shared" ref="I1385:J1385" si="494">I1386+I1390</f>
        <v>3111.509</v>
      </c>
      <c r="J1385" s="23">
        <f t="shared" si="494"/>
        <v>3111.509</v>
      </c>
    </row>
    <row r="1386" spans="1:12" ht="120">
      <c r="A1386" s="8"/>
      <c r="B1386" s="12"/>
      <c r="C1386" s="8" t="s">
        <v>173</v>
      </c>
      <c r="D1386" s="9" t="s">
        <v>61</v>
      </c>
      <c r="E1386" s="30" t="s">
        <v>505</v>
      </c>
      <c r="F1386" s="25" t="s">
        <v>38</v>
      </c>
      <c r="G1386" s="26" t="s">
        <v>39</v>
      </c>
      <c r="H1386" s="23">
        <f>H1387+H1388+H1389</f>
        <v>3224.3030000000003</v>
      </c>
      <c r="I1386" s="23">
        <f t="shared" ref="I1386:J1386" si="495">I1387+I1388+I1389</f>
        <v>3111.509</v>
      </c>
      <c r="J1386" s="23">
        <f t="shared" si="495"/>
        <v>3111.509</v>
      </c>
    </row>
    <row r="1387" spans="1:12" ht="36">
      <c r="A1387" s="8"/>
      <c r="B1387" s="12"/>
      <c r="C1387" s="8" t="s">
        <v>173</v>
      </c>
      <c r="D1387" s="9" t="s">
        <v>61</v>
      </c>
      <c r="E1387" s="30" t="s">
        <v>505</v>
      </c>
      <c r="F1387" s="27" t="s">
        <v>40</v>
      </c>
      <c r="G1387" s="28" t="s">
        <v>41</v>
      </c>
      <c r="H1387" s="23">
        <v>2389.1170000000002</v>
      </c>
      <c r="I1387" s="23">
        <v>1889.7919999999999</v>
      </c>
      <c r="J1387" s="23">
        <v>1889.7919999999999</v>
      </c>
    </row>
    <row r="1388" spans="1:12" ht="60">
      <c r="A1388" s="8"/>
      <c r="B1388" s="12"/>
      <c r="C1388" s="8" t="s">
        <v>173</v>
      </c>
      <c r="D1388" s="9" t="s">
        <v>61</v>
      </c>
      <c r="E1388" s="30" t="s">
        <v>505</v>
      </c>
      <c r="F1388" s="27" t="s">
        <v>42</v>
      </c>
      <c r="G1388" s="28" t="s">
        <v>43</v>
      </c>
      <c r="H1388" s="23">
        <v>29</v>
      </c>
      <c r="I1388" s="23">
        <v>500</v>
      </c>
      <c r="J1388" s="23">
        <v>500</v>
      </c>
    </row>
    <row r="1389" spans="1:12" ht="72">
      <c r="A1389" s="8"/>
      <c r="B1389" s="12"/>
      <c r="C1389" s="8" t="s">
        <v>173</v>
      </c>
      <c r="D1389" s="9" t="s">
        <v>61</v>
      </c>
      <c r="E1389" s="30" t="s">
        <v>505</v>
      </c>
      <c r="F1389" s="27">
        <v>129</v>
      </c>
      <c r="G1389" s="28" t="s">
        <v>44</v>
      </c>
      <c r="H1389" s="23">
        <v>806.18600000000004</v>
      </c>
      <c r="I1389" s="23">
        <v>721.71699999999998</v>
      </c>
      <c r="J1389" s="23">
        <v>721.71699999999998</v>
      </c>
    </row>
    <row r="1390" spans="1:12" ht="48">
      <c r="A1390" s="8"/>
      <c r="B1390" s="12"/>
      <c r="C1390" s="8" t="s">
        <v>173</v>
      </c>
      <c r="D1390" s="9" t="s">
        <v>61</v>
      </c>
      <c r="E1390" s="30" t="s">
        <v>505</v>
      </c>
      <c r="F1390" s="25" t="s">
        <v>55</v>
      </c>
      <c r="G1390" s="26" t="s">
        <v>56</v>
      </c>
      <c r="H1390" s="23">
        <f>H1391</f>
        <v>14.5</v>
      </c>
      <c r="I1390" s="23">
        <f t="shared" ref="I1390:J1390" si="496">I1391</f>
        <v>0</v>
      </c>
      <c r="J1390" s="23">
        <f t="shared" si="496"/>
        <v>0</v>
      </c>
    </row>
    <row r="1391" spans="1:12" ht="24">
      <c r="A1391" s="8"/>
      <c r="B1391" s="12"/>
      <c r="C1391" s="8" t="s">
        <v>173</v>
      </c>
      <c r="D1391" s="9" t="s">
        <v>61</v>
      </c>
      <c r="E1391" s="30" t="s">
        <v>505</v>
      </c>
      <c r="F1391" s="8" t="s">
        <v>57</v>
      </c>
      <c r="G1391" s="7" t="s">
        <v>58</v>
      </c>
      <c r="H1391" s="23">
        <v>14.5</v>
      </c>
      <c r="I1391" s="23">
        <v>0</v>
      </c>
      <c r="J1391" s="23">
        <v>0</v>
      </c>
    </row>
    <row r="1392" spans="1:12" ht="72">
      <c r="A1392" s="8"/>
      <c r="B1392" s="12"/>
      <c r="C1392" s="104" t="s">
        <v>173</v>
      </c>
      <c r="D1392" s="74" t="s">
        <v>61</v>
      </c>
      <c r="E1392" s="75" t="s">
        <v>506</v>
      </c>
      <c r="F1392" s="27"/>
      <c r="G1392" s="28" t="s">
        <v>66</v>
      </c>
      <c r="H1392" s="23">
        <f>H1393</f>
        <v>2171.56</v>
      </c>
      <c r="I1392" s="23">
        <f t="shared" ref="I1392:J1392" si="497">I1393</f>
        <v>2300.2979999999998</v>
      </c>
      <c r="J1392" s="23">
        <f t="shared" si="497"/>
        <v>2300.2979999999998</v>
      </c>
    </row>
    <row r="1393" spans="1:12" ht="120">
      <c r="A1393" s="8"/>
      <c r="B1393" s="12"/>
      <c r="C1393" s="8" t="s">
        <v>173</v>
      </c>
      <c r="D1393" s="9" t="s">
        <v>61</v>
      </c>
      <c r="E1393" s="51" t="s">
        <v>506</v>
      </c>
      <c r="F1393" s="25" t="s">
        <v>38</v>
      </c>
      <c r="G1393" s="26" t="s">
        <v>39</v>
      </c>
      <c r="H1393" s="23">
        <f>H1394+H1395</f>
        <v>2171.56</v>
      </c>
      <c r="I1393" s="23">
        <f t="shared" ref="I1393:J1393" si="498">I1394+I1395</f>
        <v>2300.2979999999998</v>
      </c>
      <c r="J1393" s="23">
        <f t="shared" si="498"/>
        <v>2300.2979999999998</v>
      </c>
    </row>
    <row r="1394" spans="1:12" ht="36">
      <c r="A1394" s="8"/>
      <c r="B1394" s="12"/>
      <c r="C1394" s="8" t="s">
        <v>173</v>
      </c>
      <c r="D1394" s="9" t="s">
        <v>61</v>
      </c>
      <c r="E1394" s="51" t="s">
        <v>506</v>
      </c>
      <c r="F1394" s="27" t="s">
        <v>40</v>
      </c>
      <c r="G1394" s="28" t="s">
        <v>41</v>
      </c>
      <c r="H1394" s="23">
        <v>1638.2070000000001</v>
      </c>
      <c r="I1394" s="23">
        <v>1766.742</v>
      </c>
      <c r="J1394" s="23">
        <v>1766.742</v>
      </c>
    </row>
    <row r="1395" spans="1:12" ht="72">
      <c r="A1395" s="8"/>
      <c r="B1395" s="12"/>
      <c r="C1395" s="8" t="s">
        <v>173</v>
      </c>
      <c r="D1395" s="9" t="s">
        <v>61</v>
      </c>
      <c r="E1395" s="51" t="s">
        <v>506</v>
      </c>
      <c r="F1395" s="27">
        <v>129</v>
      </c>
      <c r="G1395" s="28" t="s">
        <v>44</v>
      </c>
      <c r="H1395" s="23">
        <v>533.35299999999995</v>
      </c>
      <c r="I1395" s="23">
        <v>533.55600000000004</v>
      </c>
      <c r="J1395" s="23">
        <v>533.55600000000004</v>
      </c>
    </row>
    <row r="1396" spans="1:12" ht="60">
      <c r="A1396" s="12">
        <v>9</v>
      </c>
      <c r="B1396" s="12">
        <v>745</v>
      </c>
      <c r="C1396" s="12"/>
      <c r="D1396" s="12"/>
      <c r="E1396" s="53"/>
      <c r="F1396" s="48"/>
      <c r="G1396" s="49" t="s">
        <v>801</v>
      </c>
      <c r="H1396" s="14">
        <f>H1397</f>
        <v>18903.395</v>
      </c>
      <c r="I1396" s="14">
        <f t="shared" ref="I1396:J1399" si="499">I1397</f>
        <v>24722.436000000002</v>
      </c>
      <c r="J1396" s="14">
        <f t="shared" si="499"/>
        <v>24722.436000000002</v>
      </c>
      <c r="L1396" s="15">
        <f>H1396-K1396</f>
        <v>18903.395</v>
      </c>
    </row>
    <row r="1397" spans="1:12" ht="24">
      <c r="A1397" s="12"/>
      <c r="B1397" s="12"/>
      <c r="C1397" s="16" t="s">
        <v>69</v>
      </c>
      <c r="D1397" s="16" t="s">
        <v>26</v>
      </c>
      <c r="E1397" s="88"/>
      <c r="F1397" s="89"/>
      <c r="G1397" s="13" t="s">
        <v>269</v>
      </c>
      <c r="H1397" s="14">
        <f>H1398</f>
        <v>18903.395</v>
      </c>
      <c r="I1397" s="14">
        <f t="shared" si="499"/>
        <v>24722.436000000002</v>
      </c>
      <c r="J1397" s="14">
        <f t="shared" si="499"/>
        <v>24722.436000000002</v>
      </c>
    </row>
    <row r="1398" spans="1:12" ht="36">
      <c r="A1398" s="8"/>
      <c r="B1398" s="12"/>
      <c r="C1398" s="16" t="s">
        <v>69</v>
      </c>
      <c r="D1398" s="16" t="s">
        <v>69</v>
      </c>
      <c r="E1398" s="66"/>
      <c r="F1398" s="67"/>
      <c r="G1398" s="68" t="s">
        <v>387</v>
      </c>
      <c r="H1398" s="69">
        <f>H1399</f>
        <v>18903.395</v>
      </c>
      <c r="I1398" s="69">
        <f t="shared" si="499"/>
        <v>24722.436000000002</v>
      </c>
      <c r="J1398" s="69">
        <f t="shared" si="499"/>
        <v>24722.436000000002</v>
      </c>
    </row>
    <row r="1399" spans="1:12" ht="96">
      <c r="A1399" s="8"/>
      <c r="B1399" s="12"/>
      <c r="C1399" s="9" t="s">
        <v>69</v>
      </c>
      <c r="D1399" s="17" t="s">
        <v>69</v>
      </c>
      <c r="E1399" s="41" t="s">
        <v>271</v>
      </c>
      <c r="F1399" s="20"/>
      <c r="G1399" s="21" t="s">
        <v>388</v>
      </c>
      <c r="H1399" s="70">
        <f>H1400</f>
        <v>18903.395</v>
      </c>
      <c r="I1399" s="70">
        <f t="shared" si="499"/>
        <v>24722.436000000002</v>
      </c>
      <c r="J1399" s="70">
        <f t="shared" si="499"/>
        <v>24722.436000000002</v>
      </c>
    </row>
    <row r="1400" spans="1:12" ht="24">
      <c r="A1400" s="8"/>
      <c r="B1400" s="12"/>
      <c r="C1400" s="9" t="s">
        <v>69</v>
      </c>
      <c r="D1400" s="9" t="s">
        <v>69</v>
      </c>
      <c r="E1400" s="9" t="s">
        <v>389</v>
      </c>
      <c r="F1400" s="8"/>
      <c r="G1400" s="7" t="s">
        <v>33</v>
      </c>
      <c r="H1400" s="56">
        <f>H1401</f>
        <v>18903.395</v>
      </c>
      <c r="I1400" s="56">
        <f>I1401</f>
        <v>24722.436000000002</v>
      </c>
      <c r="J1400" s="56">
        <f>J1401</f>
        <v>24722.436000000002</v>
      </c>
    </row>
    <row r="1401" spans="1:12" ht="36">
      <c r="A1401" s="8"/>
      <c r="B1401" s="12"/>
      <c r="C1401" s="9" t="s">
        <v>69</v>
      </c>
      <c r="D1401" s="9" t="s">
        <v>69</v>
      </c>
      <c r="E1401" s="30" t="s">
        <v>390</v>
      </c>
      <c r="F1401" s="8"/>
      <c r="G1401" s="7" t="s">
        <v>35</v>
      </c>
      <c r="H1401" s="56">
        <f>H1402+H1409+H1413</f>
        <v>18903.395</v>
      </c>
      <c r="I1401" s="56">
        <f t="shared" ref="I1401:J1401" si="500">I1402+I1409+I1413</f>
        <v>24722.436000000002</v>
      </c>
      <c r="J1401" s="56">
        <f t="shared" si="500"/>
        <v>24722.436000000002</v>
      </c>
    </row>
    <row r="1402" spans="1:12" ht="72">
      <c r="A1402" s="8"/>
      <c r="B1402" s="12"/>
      <c r="C1402" s="9" t="s">
        <v>69</v>
      </c>
      <c r="D1402" s="9" t="s">
        <v>69</v>
      </c>
      <c r="E1402" s="24" t="s">
        <v>391</v>
      </c>
      <c r="F1402" s="8"/>
      <c r="G1402" s="7" t="s">
        <v>129</v>
      </c>
      <c r="H1402" s="56">
        <f>H1403+H1407</f>
        <v>5241.5680000000002</v>
      </c>
      <c r="I1402" s="56">
        <f t="shared" ref="I1402:J1402" si="501">I1403+I1407</f>
        <v>4587.4059999999999</v>
      </c>
      <c r="J1402" s="56">
        <f t="shared" si="501"/>
        <v>4587.4059999999999</v>
      </c>
    </row>
    <row r="1403" spans="1:12" ht="120">
      <c r="A1403" s="8"/>
      <c r="B1403" s="12"/>
      <c r="C1403" s="9" t="s">
        <v>69</v>
      </c>
      <c r="D1403" s="9" t="s">
        <v>69</v>
      </c>
      <c r="E1403" s="30" t="s">
        <v>391</v>
      </c>
      <c r="F1403" s="25" t="s">
        <v>38</v>
      </c>
      <c r="G1403" s="26" t="s">
        <v>39</v>
      </c>
      <c r="H1403" s="56">
        <f>H1404+H1405+H1406</f>
        <v>5089.4290000000001</v>
      </c>
      <c r="I1403" s="56">
        <f>I1404+I1405+I1406</f>
        <v>4587.4059999999999</v>
      </c>
      <c r="J1403" s="56">
        <f>J1404+J1405+J1406</f>
        <v>4587.4059999999999</v>
      </c>
    </row>
    <row r="1404" spans="1:12" ht="36">
      <c r="A1404" s="8"/>
      <c r="B1404" s="12"/>
      <c r="C1404" s="9" t="s">
        <v>69</v>
      </c>
      <c r="D1404" s="9" t="s">
        <v>69</v>
      </c>
      <c r="E1404" s="30" t="s">
        <v>391</v>
      </c>
      <c r="F1404" s="27" t="s">
        <v>40</v>
      </c>
      <c r="G1404" s="28" t="s">
        <v>41</v>
      </c>
      <c r="H1404" s="56">
        <v>3884.2260000000001</v>
      </c>
      <c r="I1404" s="56">
        <v>2773.3560000000002</v>
      </c>
      <c r="J1404" s="56">
        <v>2773.3560000000002</v>
      </c>
    </row>
    <row r="1405" spans="1:12" ht="60">
      <c r="A1405" s="8"/>
      <c r="B1405" s="12"/>
      <c r="C1405" s="9" t="s">
        <v>69</v>
      </c>
      <c r="D1405" s="9" t="s">
        <v>69</v>
      </c>
      <c r="E1405" s="30" t="s">
        <v>391</v>
      </c>
      <c r="F1405" s="27" t="s">
        <v>42</v>
      </c>
      <c r="G1405" s="28" t="s">
        <v>43</v>
      </c>
      <c r="H1405" s="56">
        <v>0</v>
      </c>
      <c r="I1405" s="56">
        <v>750</v>
      </c>
      <c r="J1405" s="56">
        <v>750</v>
      </c>
    </row>
    <row r="1406" spans="1:12" ht="72">
      <c r="A1406" s="8"/>
      <c r="B1406" s="12"/>
      <c r="C1406" s="9" t="s">
        <v>69</v>
      </c>
      <c r="D1406" s="9" t="s">
        <v>69</v>
      </c>
      <c r="E1406" s="30" t="s">
        <v>391</v>
      </c>
      <c r="F1406" s="27">
        <v>129</v>
      </c>
      <c r="G1406" s="28" t="s">
        <v>44</v>
      </c>
      <c r="H1406" s="56">
        <v>1205.203</v>
      </c>
      <c r="I1406" s="56">
        <v>1064.05</v>
      </c>
      <c r="J1406" s="56">
        <v>1064.05</v>
      </c>
    </row>
    <row r="1407" spans="1:12" ht="48">
      <c r="A1407" s="8"/>
      <c r="B1407" s="12"/>
      <c r="C1407" s="9" t="s">
        <v>69</v>
      </c>
      <c r="D1407" s="9" t="s">
        <v>69</v>
      </c>
      <c r="E1407" s="30" t="s">
        <v>391</v>
      </c>
      <c r="F1407" s="25" t="s">
        <v>55</v>
      </c>
      <c r="G1407" s="26" t="s">
        <v>56</v>
      </c>
      <c r="H1407" s="23">
        <f>H1408</f>
        <v>152.13900000000001</v>
      </c>
      <c r="I1407" s="23">
        <f t="shared" ref="I1407:J1407" si="502">I1408</f>
        <v>0</v>
      </c>
      <c r="J1407" s="23">
        <f t="shared" si="502"/>
        <v>0</v>
      </c>
    </row>
    <row r="1408" spans="1:12" ht="24">
      <c r="A1408" s="8"/>
      <c r="B1408" s="12"/>
      <c r="C1408" s="9" t="s">
        <v>69</v>
      </c>
      <c r="D1408" s="9" t="s">
        <v>69</v>
      </c>
      <c r="E1408" s="30" t="s">
        <v>391</v>
      </c>
      <c r="F1408" s="8" t="s">
        <v>57</v>
      </c>
      <c r="G1408" s="7" t="s">
        <v>58</v>
      </c>
      <c r="H1408" s="23">
        <v>152.13900000000001</v>
      </c>
      <c r="I1408" s="23">
        <v>0</v>
      </c>
      <c r="J1408" s="23">
        <v>0</v>
      </c>
    </row>
    <row r="1409" spans="1:12" ht="72">
      <c r="A1409" s="8"/>
      <c r="B1409" s="12"/>
      <c r="C1409" s="9" t="s">
        <v>69</v>
      </c>
      <c r="D1409" s="9" t="s">
        <v>69</v>
      </c>
      <c r="E1409" s="30" t="s">
        <v>392</v>
      </c>
      <c r="F1409" s="27"/>
      <c r="G1409" s="28" t="s">
        <v>66</v>
      </c>
      <c r="H1409" s="56">
        <f>H1410</f>
        <v>4262.8559999999998</v>
      </c>
      <c r="I1409" s="56">
        <f>I1410</f>
        <v>8090.1030000000001</v>
      </c>
      <c r="J1409" s="56">
        <f>J1410</f>
        <v>8090.1030000000001</v>
      </c>
    </row>
    <row r="1410" spans="1:12" ht="120">
      <c r="A1410" s="8"/>
      <c r="B1410" s="12"/>
      <c r="C1410" s="9" t="s">
        <v>69</v>
      </c>
      <c r="D1410" s="9" t="s">
        <v>69</v>
      </c>
      <c r="E1410" s="30" t="s">
        <v>392</v>
      </c>
      <c r="F1410" s="25" t="s">
        <v>38</v>
      </c>
      <c r="G1410" s="26" t="s">
        <v>39</v>
      </c>
      <c r="H1410" s="56">
        <f>H1411+H1412</f>
        <v>4262.8559999999998</v>
      </c>
      <c r="I1410" s="56">
        <f>I1411+I1412</f>
        <v>8090.1030000000001</v>
      </c>
      <c r="J1410" s="56">
        <f>J1411+J1412</f>
        <v>8090.1030000000001</v>
      </c>
    </row>
    <row r="1411" spans="1:12" ht="36">
      <c r="A1411" s="8"/>
      <c r="B1411" s="12"/>
      <c r="C1411" s="9" t="s">
        <v>69</v>
      </c>
      <c r="D1411" s="9" t="s">
        <v>69</v>
      </c>
      <c r="E1411" s="30" t="s">
        <v>392</v>
      </c>
      <c r="F1411" s="27" t="s">
        <v>40</v>
      </c>
      <c r="G1411" s="28" t="s">
        <v>41</v>
      </c>
      <c r="H1411" s="56">
        <v>3248.326</v>
      </c>
      <c r="I1411" s="56">
        <v>6213.5969999999998</v>
      </c>
      <c r="J1411" s="56">
        <v>6213.5969999999998</v>
      </c>
    </row>
    <row r="1412" spans="1:12" ht="72">
      <c r="A1412" s="8"/>
      <c r="B1412" s="12"/>
      <c r="C1412" s="9" t="s">
        <v>69</v>
      </c>
      <c r="D1412" s="9" t="s">
        <v>69</v>
      </c>
      <c r="E1412" s="30" t="s">
        <v>392</v>
      </c>
      <c r="F1412" s="27">
        <v>129</v>
      </c>
      <c r="G1412" s="28" t="s">
        <v>44</v>
      </c>
      <c r="H1412" s="56">
        <v>1014.53</v>
      </c>
      <c r="I1412" s="56">
        <v>1876.5060000000001</v>
      </c>
      <c r="J1412" s="56">
        <v>1876.5060000000001</v>
      </c>
    </row>
    <row r="1413" spans="1:12" ht="36">
      <c r="A1413" s="8"/>
      <c r="B1413" s="12"/>
      <c r="C1413" s="9" t="s">
        <v>69</v>
      </c>
      <c r="D1413" s="9" t="s">
        <v>69</v>
      </c>
      <c r="E1413" s="30" t="s">
        <v>802</v>
      </c>
      <c r="F1413" s="27"/>
      <c r="G1413" s="34" t="s">
        <v>92</v>
      </c>
      <c r="H1413" s="56">
        <f>H1414+H1417+H1419</f>
        <v>9398.9710000000014</v>
      </c>
      <c r="I1413" s="56">
        <f>I1414+I1417+I1419</f>
        <v>12044.927</v>
      </c>
      <c r="J1413" s="56">
        <f>J1414+J1417+J1419</f>
        <v>12044.927</v>
      </c>
    </row>
    <row r="1414" spans="1:12" ht="120">
      <c r="A1414" s="8"/>
      <c r="B1414" s="12"/>
      <c r="C1414" s="9" t="s">
        <v>69</v>
      </c>
      <c r="D1414" s="9" t="s">
        <v>69</v>
      </c>
      <c r="E1414" s="30" t="s">
        <v>802</v>
      </c>
      <c r="F1414" s="25" t="s">
        <v>38</v>
      </c>
      <c r="G1414" s="26" t="s">
        <v>39</v>
      </c>
      <c r="H1414" s="56">
        <f>H1415+H1416</f>
        <v>8752.6360000000004</v>
      </c>
      <c r="I1414" s="56">
        <f>I1415+I1416</f>
        <v>11920.951999999999</v>
      </c>
      <c r="J1414" s="56">
        <f>J1415+J1416</f>
        <v>11920.951999999999</v>
      </c>
    </row>
    <row r="1415" spans="1:12" ht="24">
      <c r="A1415" s="8"/>
      <c r="B1415" s="12"/>
      <c r="C1415" s="9" t="s">
        <v>69</v>
      </c>
      <c r="D1415" s="9" t="s">
        <v>69</v>
      </c>
      <c r="E1415" s="30" t="s">
        <v>802</v>
      </c>
      <c r="F1415" s="27" t="s">
        <v>93</v>
      </c>
      <c r="G1415" s="28" t="s">
        <v>94</v>
      </c>
      <c r="H1415" s="56">
        <v>6722.4539999999997</v>
      </c>
      <c r="I1415" s="56">
        <v>9155.8819999999996</v>
      </c>
      <c r="J1415" s="56">
        <v>9155.8819999999996</v>
      </c>
    </row>
    <row r="1416" spans="1:12" ht="60">
      <c r="A1416" s="8"/>
      <c r="B1416" s="12"/>
      <c r="C1416" s="9" t="s">
        <v>69</v>
      </c>
      <c r="D1416" s="9" t="s">
        <v>69</v>
      </c>
      <c r="E1416" s="30" t="s">
        <v>802</v>
      </c>
      <c r="F1416" s="27">
        <v>119</v>
      </c>
      <c r="G1416" s="28" t="s">
        <v>96</v>
      </c>
      <c r="H1416" s="56">
        <v>2030.182</v>
      </c>
      <c r="I1416" s="56">
        <v>2765.07</v>
      </c>
      <c r="J1416" s="56">
        <v>2765.07</v>
      </c>
    </row>
    <row r="1417" spans="1:12" ht="48">
      <c r="A1417" s="8"/>
      <c r="B1417" s="12"/>
      <c r="C1417" s="9" t="s">
        <v>69</v>
      </c>
      <c r="D1417" s="9" t="s">
        <v>69</v>
      </c>
      <c r="E1417" s="30" t="s">
        <v>802</v>
      </c>
      <c r="F1417" s="25" t="s">
        <v>55</v>
      </c>
      <c r="G1417" s="26" t="s">
        <v>56</v>
      </c>
      <c r="H1417" s="23">
        <f>H1418</f>
        <v>642.97500000000002</v>
      </c>
      <c r="I1417" s="23">
        <f>I1418</f>
        <v>123.97499999999999</v>
      </c>
      <c r="J1417" s="23">
        <f>J1418</f>
        <v>123.97499999999999</v>
      </c>
    </row>
    <row r="1418" spans="1:12" ht="24">
      <c r="A1418" s="8"/>
      <c r="B1418" s="12"/>
      <c r="C1418" s="9" t="s">
        <v>69</v>
      </c>
      <c r="D1418" s="9" t="s">
        <v>69</v>
      </c>
      <c r="E1418" s="30" t="s">
        <v>802</v>
      </c>
      <c r="F1418" s="8" t="s">
        <v>57</v>
      </c>
      <c r="G1418" s="7" t="s">
        <v>58</v>
      </c>
      <c r="H1418" s="23">
        <v>642.97500000000002</v>
      </c>
      <c r="I1418" s="23">
        <v>123.97499999999999</v>
      </c>
      <c r="J1418" s="23">
        <v>123.97499999999999</v>
      </c>
    </row>
    <row r="1419" spans="1:12" ht="24">
      <c r="A1419" s="8"/>
      <c r="B1419" s="12"/>
      <c r="C1419" s="9" t="s">
        <v>69</v>
      </c>
      <c r="D1419" s="9" t="s">
        <v>69</v>
      </c>
      <c r="E1419" s="30" t="s">
        <v>802</v>
      </c>
      <c r="F1419" s="8">
        <v>300</v>
      </c>
      <c r="G1419" s="7" t="s">
        <v>59</v>
      </c>
      <c r="H1419" s="23">
        <f>H1420</f>
        <v>3.36</v>
      </c>
      <c r="I1419" s="23">
        <f t="shared" ref="I1419:J1419" si="503">I1420</f>
        <v>0</v>
      </c>
      <c r="J1419" s="23">
        <f t="shared" si="503"/>
        <v>0</v>
      </c>
    </row>
    <row r="1420" spans="1:12" ht="60">
      <c r="A1420" s="8"/>
      <c r="B1420" s="12"/>
      <c r="C1420" s="9" t="s">
        <v>69</v>
      </c>
      <c r="D1420" s="9" t="s">
        <v>69</v>
      </c>
      <c r="E1420" s="30" t="s">
        <v>802</v>
      </c>
      <c r="F1420" s="8">
        <v>321</v>
      </c>
      <c r="G1420" s="7" t="s">
        <v>803</v>
      </c>
      <c r="H1420" s="23">
        <v>3.36</v>
      </c>
      <c r="I1420" s="23">
        <v>0</v>
      </c>
      <c r="J1420" s="23">
        <v>0</v>
      </c>
    </row>
    <row r="1421" spans="1:12">
      <c r="A1421" s="8"/>
      <c r="B1421" s="12"/>
      <c r="C1421" s="8"/>
      <c r="D1421" s="8"/>
      <c r="E1421" s="9"/>
      <c r="F1421" s="8"/>
      <c r="G1421" s="13" t="s">
        <v>804</v>
      </c>
      <c r="H1421" s="14">
        <f>H1312+H1025+H999+H941+H918+H16+H1396+H1379+H1329</f>
        <v>3846114.889</v>
      </c>
      <c r="I1421" s="14">
        <f>I1312+I1025+I999+I941+I918+I16+I1396+I1379+I1329</f>
        <v>2748875.04</v>
      </c>
      <c r="J1421" s="14">
        <f>J1312+J1025+J999+J941+J918+J16+J1396+J1379+J1329</f>
        <v>2667899.2400000002</v>
      </c>
      <c r="K1421" s="14">
        <f>K1312+K1025+K999+K941+K918+K16+K1396+K1379+K1329</f>
        <v>3370881.3329999996</v>
      </c>
      <c r="L1421" s="14">
        <f>L1312+L1025+L999+L941+L918+L16+L1396+L1379+L1329</f>
        <v>475233.55599999987</v>
      </c>
    </row>
    <row r="1422" spans="1:12">
      <c r="H1422" s="90"/>
      <c r="I1422" s="91"/>
      <c r="J1422" s="91"/>
    </row>
    <row r="1423" spans="1:12">
      <c r="H1423" s="91"/>
      <c r="I1423" s="91"/>
      <c r="J1423" s="91"/>
    </row>
    <row r="1424" spans="1:12">
      <c r="H1424" s="92"/>
      <c r="I1424" s="93"/>
      <c r="J1424" s="93"/>
    </row>
    <row r="1425" spans="1:10">
      <c r="H1425" s="92"/>
      <c r="I1425" s="93"/>
      <c r="J1425" s="93"/>
    </row>
    <row r="1426" spans="1:10">
      <c r="H1426" s="92"/>
      <c r="I1426" s="93"/>
      <c r="J1426" s="93"/>
    </row>
    <row r="1427" spans="1:10">
      <c r="I1427" s="93"/>
      <c r="J1427" s="93"/>
    </row>
    <row r="1428" spans="1:10">
      <c r="I1428" s="93"/>
      <c r="J1428" s="93"/>
    </row>
    <row r="1429" spans="1:10">
      <c r="I1429" s="93"/>
      <c r="J1429" s="93"/>
    </row>
    <row r="1430" spans="1:10">
      <c r="I1430" s="93"/>
      <c r="J1430" s="93"/>
    </row>
    <row r="1431" spans="1:10">
      <c r="I1431" s="93"/>
      <c r="J1431" s="93"/>
    </row>
    <row r="1432" spans="1:10">
      <c r="A1432" s="2"/>
      <c r="B1432" s="2"/>
      <c r="C1432" s="2"/>
      <c r="D1432" s="2"/>
      <c r="E1432" s="2"/>
      <c r="F1432" s="2"/>
      <c r="G1432" s="2"/>
      <c r="H1432" s="2"/>
      <c r="I1432" s="93"/>
      <c r="J1432" s="93"/>
    </row>
    <row r="1433" spans="1:10">
      <c r="A1433" s="2"/>
      <c r="B1433" s="2"/>
      <c r="C1433" s="2"/>
      <c r="D1433" s="2"/>
      <c r="E1433" s="2"/>
      <c r="F1433" s="2"/>
      <c r="G1433" s="2"/>
      <c r="H1433" s="73"/>
      <c r="I1433" s="93"/>
      <c r="J1433" s="93"/>
    </row>
    <row r="1434" spans="1:10">
      <c r="A1434" s="2"/>
      <c r="B1434" s="2"/>
      <c r="C1434" s="2"/>
      <c r="D1434" s="2"/>
      <c r="E1434" s="2"/>
      <c r="F1434" s="2"/>
      <c r="G1434" s="2"/>
      <c r="H1434" s="2"/>
      <c r="I1434" s="93"/>
      <c r="J1434" s="93"/>
    </row>
    <row r="1435" spans="1:10">
      <c r="A1435" s="2"/>
      <c r="B1435" s="2"/>
      <c r="C1435" s="2"/>
      <c r="D1435" s="2"/>
      <c r="E1435" s="2"/>
      <c r="F1435" s="2"/>
      <c r="G1435" s="2"/>
      <c r="H1435" s="2"/>
      <c r="I1435" s="93"/>
      <c r="J1435" s="93"/>
    </row>
    <row r="1436" spans="1:10">
      <c r="A1436" s="2"/>
      <c r="B1436" s="2"/>
      <c r="C1436" s="2"/>
      <c r="D1436" s="2"/>
      <c r="E1436" s="2"/>
      <c r="F1436" s="2"/>
      <c r="G1436" s="2"/>
      <c r="H1436" s="2"/>
      <c r="I1436" s="93"/>
      <c r="J1436" s="93"/>
    </row>
    <row r="1437" spans="1:10">
      <c r="A1437" s="2"/>
      <c r="B1437" s="2"/>
      <c r="C1437" s="2"/>
      <c r="D1437" s="2"/>
      <c r="E1437" s="2"/>
      <c r="F1437" s="2"/>
      <c r="G1437" s="2"/>
      <c r="H1437" s="2"/>
      <c r="I1437" s="93"/>
      <c r="J1437" s="93"/>
    </row>
    <row r="1438" spans="1:10">
      <c r="A1438" s="2"/>
      <c r="B1438" s="2"/>
      <c r="C1438" s="2"/>
      <c r="D1438" s="2"/>
      <c r="E1438" s="2"/>
      <c r="F1438" s="2"/>
      <c r="G1438" s="2"/>
      <c r="H1438" s="2"/>
      <c r="I1438" s="93"/>
      <c r="J1438" s="93"/>
    </row>
    <row r="1439" spans="1:10">
      <c r="A1439" s="2"/>
      <c r="B1439" s="2"/>
      <c r="C1439" s="2"/>
      <c r="D1439" s="2"/>
      <c r="E1439" s="2"/>
      <c r="F1439" s="2"/>
      <c r="G1439" s="2"/>
      <c r="H1439" s="2"/>
      <c r="I1439" s="93"/>
      <c r="J1439" s="93"/>
    </row>
    <row r="1440" spans="1:10">
      <c r="A1440" s="2"/>
      <c r="B1440" s="2"/>
      <c r="C1440" s="2"/>
      <c r="D1440" s="2"/>
      <c r="E1440" s="2"/>
      <c r="F1440" s="2"/>
      <c r="G1440" s="2"/>
      <c r="H1440" s="2"/>
      <c r="I1440" s="93"/>
      <c r="J1440" s="93"/>
    </row>
    <row r="1441" spans="1:10">
      <c r="A1441" s="2"/>
      <c r="B1441" s="2"/>
      <c r="C1441" s="2"/>
      <c r="D1441" s="2"/>
      <c r="E1441" s="2"/>
      <c r="F1441" s="2"/>
      <c r="G1441" s="2"/>
      <c r="H1441" s="2"/>
      <c r="I1441" s="93"/>
      <c r="J1441" s="93"/>
    </row>
    <row r="1442" spans="1:10">
      <c r="A1442" s="2"/>
      <c r="B1442" s="2"/>
      <c r="C1442" s="2"/>
      <c r="D1442" s="2"/>
      <c r="E1442" s="2"/>
      <c r="F1442" s="2"/>
      <c r="G1442" s="2"/>
      <c r="H1442" s="2"/>
      <c r="I1442" s="93"/>
      <c r="J1442" s="93"/>
    </row>
    <row r="1443" spans="1:10">
      <c r="A1443" s="2"/>
      <c r="B1443" s="2"/>
      <c r="C1443" s="2"/>
      <c r="D1443" s="2"/>
      <c r="E1443" s="2"/>
      <c r="F1443" s="2"/>
      <c r="G1443" s="2"/>
      <c r="H1443" s="2"/>
      <c r="I1443" s="93"/>
      <c r="J1443" s="93"/>
    </row>
    <row r="1444" spans="1:10">
      <c r="A1444" s="2"/>
      <c r="B1444" s="2"/>
      <c r="C1444" s="2"/>
      <c r="D1444" s="2"/>
      <c r="E1444" s="2"/>
      <c r="F1444" s="2"/>
      <c r="G1444" s="2"/>
      <c r="H1444" s="2"/>
      <c r="I1444" s="93"/>
      <c r="J1444" s="93"/>
    </row>
    <row r="1445" spans="1:10">
      <c r="A1445" s="2"/>
      <c r="B1445" s="2"/>
      <c r="C1445" s="2"/>
      <c r="D1445" s="2"/>
      <c r="E1445" s="2"/>
      <c r="F1445" s="2"/>
      <c r="G1445" s="2"/>
      <c r="H1445" s="2"/>
      <c r="I1445" s="93"/>
      <c r="J1445" s="93"/>
    </row>
    <row r="1446" spans="1:10">
      <c r="A1446" s="2"/>
      <c r="B1446" s="2"/>
      <c r="C1446" s="2"/>
      <c r="D1446" s="2"/>
      <c r="E1446" s="2"/>
      <c r="F1446" s="2"/>
      <c r="G1446" s="2"/>
      <c r="H1446" s="2"/>
      <c r="I1446" s="93"/>
      <c r="J1446" s="93"/>
    </row>
    <row r="1447" spans="1:10">
      <c r="A1447" s="2"/>
      <c r="B1447" s="2"/>
      <c r="C1447" s="2"/>
      <c r="D1447" s="2"/>
      <c r="E1447" s="2"/>
      <c r="F1447" s="2"/>
      <c r="G1447" s="2"/>
      <c r="H1447" s="2"/>
      <c r="I1447" s="93"/>
      <c r="J1447" s="93"/>
    </row>
    <row r="1448" spans="1:10">
      <c r="A1448" s="2"/>
      <c r="B1448" s="2"/>
      <c r="C1448" s="2"/>
      <c r="D1448" s="2"/>
      <c r="E1448" s="2"/>
      <c r="F1448" s="2"/>
      <c r="G1448" s="2"/>
      <c r="H1448" s="2"/>
      <c r="I1448" s="93"/>
      <c r="J1448" s="93"/>
    </row>
    <row r="1449" spans="1:10">
      <c r="A1449" s="2"/>
      <c r="B1449" s="2"/>
      <c r="C1449" s="2"/>
      <c r="D1449" s="2"/>
      <c r="E1449" s="2"/>
      <c r="F1449" s="2"/>
      <c r="G1449" s="2"/>
      <c r="H1449" s="2"/>
      <c r="I1449" s="93"/>
      <c r="J1449" s="93"/>
    </row>
    <row r="1450" spans="1:10">
      <c r="A1450" s="2"/>
      <c r="B1450" s="2"/>
      <c r="C1450" s="2"/>
      <c r="D1450" s="2"/>
      <c r="E1450" s="2"/>
      <c r="F1450" s="2"/>
      <c r="G1450" s="2"/>
      <c r="H1450" s="2"/>
      <c r="I1450" s="93"/>
      <c r="J1450" s="93"/>
    </row>
    <row r="1451" spans="1:10">
      <c r="A1451" s="2"/>
      <c r="B1451" s="2"/>
      <c r="C1451" s="2"/>
      <c r="D1451" s="2"/>
      <c r="E1451" s="2"/>
      <c r="F1451" s="2"/>
      <c r="G1451" s="2"/>
      <c r="H1451" s="2"/>
      <c r="I1451" s="93"/>
      <c r="J1451" s="93"/>
    </row>
    <row r="1452" spans="1:10">
      <c r="A1452" s="2"/>
      <c r="B1452" s="2"/>
      <c r="C1452" s="2"/>
      <c r="D1452" s="2"/>
      <c r="E1452" s="2"/>
      <c r="F1452" s="2"/>
      <c r="G1452" s="2"/>
      <c r="H1452" s="2"/>
      <c r="I1452" s="93"/>
      <c r="J1452" s="93"/>
    </row>
    <row r="1453" spans="1:10">
      <c r="A1453" s="2"/>
      <c r="B1453" s="2"/>
      <c r="C1453" s="2"/>
      <c r="D1453" s="2"/>
      <c r="E1453" s="2"/>
      <c r="F1453" s="2"/>
      <c r="G1453" s="2"/>
      <c r="H1453" s="2"/>
      <c r="I1453" s="93"/>
      <c r="J1453" s="93"/>
    </row>
    <row r="1454" spans="1:10">
      <c r="A1454" s="2"/>
      <c r="B1454" s="2"/>
      <c r="C1454" s="2"/>
      <c r="D1454" s="2"/>
      <c r="E1454" s="2"/>
      <c r="F1454" s="2"/>
      <c r="G1454" s="2"/>
      <c r="H1454" s="2"/>
      <c r="I1454" s="93"/>
      <c r="J1454" s="93"/>
    </row>
    <row r="1455" spans="1:10">
      <c r="A1455" s="2"/>
      <c r="B1455" s="2"/>
      <c r="C1455" s="2"/>
      <c r="D1455" s="2"/>
      <c r="E1455" s="2"/>
      <c r="F1455" s="2"/>
      <c r="G1455" s="2"/>
      <c r="H1455" s="2"/>
      <c r="I1455" s="93"/>
      <c r="J1455" s="93"/>
    </row>
    <row r="1456" spans="1:10">
      <c r="A1456" s="2"/>
      <c r="B1456" s="2"/>
      <c r="C1456" s="2"/>
      <c r="D1456" s="2"/>
      <c r="E1456" s="2"/>
      <c r="F1456" s="2"/>
      <c r="G1456" s="2"/>
      <c r="H1456" s="2"/>
      <c r="I1456" s="93"/>
      <c r="J1456" s="93"/>
    </row>
    <row r="1457" spans="1:10">
      <c r="A1457" s="2"/>
      <c r="B1457" s="2"/>
      <c r="C1457" s="2"/>
      <c r="D1457" s="2"/>
      <c r="E1457" s="2"/>
      <c r="F1457" s="2"/>
      <c r="G1457" s="2"/>
      <c r="H1457" s="2"/>
      <c r="I1457" s="93"/>
      <c r="J1457" s="93"/>
    </row>
    <row r="1458" spans="1:10">
      <c r="A1458" s="2"/>
      <c r="B1458" s="2"/>
      <c r="C1458" s="2"/>
      <c r="D1458" s="2"/>
      <c r="E1458" s="2"/>
      <c r="F1458" s="2"/>
      <c r="G1458" s="2"/>
      <c r="H1458" s="2"/>
      <c r="I1458" s="93"/>
      <c r="J1458" s="93"/>
    </row>
    <row r="1459" spans="1:10">
      <c r="A1459" s="2"/>
      <c r="B1459" s="2"/>
      <c r="C1459" s="2"/>
      <c r="D1459" s="2"/>
      <c r="E1459" s="2"/>
      <c r="F1459" s="2"/>
      <c r="G1459" s="2"/>
      <c r="H1459" s="2"/>
      <c r="I1459" s="93"/>
      <c r="J1459" s="93"/>
    </row>
    <row r="1460" spans="1:10">
      <c r="A1460" s="2"/>
      <c r="B1460" s="2"/>
      <c r="C1460" s="2"/>
      <c r="D1460" s="2"/>
      <c r="E1460" s="2"/>
      <c r="F1460" s="2"/>
      <c r="G1460" s="2"/>
      <c r="H1460" s="2"/>
      <c r="I1460" s="93"/>
      <c r="J1460" s="93"/>
    </row>
    <row r="1461" spans="1:10">
      <c r="A1461" s="2"/>
      <c r="B1461" s="2"/>
      <c r="C1461" s="2"/>
      <c r="D1461" s="2"/>
      <c r="E1461" s="2"/>
      <c r="F1461" s="2"/>
      <c r="G1461" s="2"/>
      <c r="H1461" s="2"/>
      <c r="I1461" s="93"/>
      <c r="J1461" s="93"/>
    </row>
    <row r="1462" spans="1:10">
      <c r="A1462" s="2"/>
      <c r="B1462" s="2"/>
      <c r="C1462" s="2"/>
      <c r="D1462" s="2"/>
      <c r="E1462" s="2"/>
      <c r="F1462" s="2"/>
      <c r="G1462" s="2"/>
      <c r="H1462" s="2"/>
      <c r="I1462" s="93"/>
      <c r="J1462" s="93"/>
    </row>
    <row r="1463" spans="1:10">
      <c r="A1463" s="2"/>
      <c r="B1463" s="2"/>
      <c r="C1463" s="2"/>
      <c r="D1463" s="2"/>
      <c r="E1463" s="2"/>
      <c r="F1463" s="2"/>
      <c r="G1463" s="2"/>
      <c r="H1463" s="2"/>
      <c r="I1463" s="93"/>
      <c r="J1463" s="93"/>
    </row>
    <row r="1464" spans="1:10">
      <c r="A1464" s="2"/>
      <c r="B1464" s="2"/>
      <c r="C1464" s="2"/>
      <c r="D1464" s="2"/>
      <c r="E1464" s="2"/>
      <c r="F1464" s="2"/>
      <c r="G1464" s="2"/>
      <c r="H1464" s="2"/>
      <c r="I1464" s="93"/>
      <c r="J1464" s="93"/>
    </row>
    <row r="1465" spans="1:10">
      <c r="A1465" s="2"/>
      <c r="B1465" s="2"/>
      <c r="C1465" s="2"/>
      <c r="D1465" s="2"/>
      <c r="E1465" s="2"/>
      <c r="F1465" s="2"/>
      <c r="G1465" s="2"/>
      <c r="H1465" s="2"/>
      <c r="I1465" s="93"/>
      <c r="J1465" s="93"/>
    </row>
    <row r="1466" spans="1:10">
      <c r="A1466" s="2"/>
      <c r="B1466" s="2"/>
      <c r="C1466" s="2"/>
      <c r="D1466" s="2"/>
      <c r="E1466" s="2"/>
      <c r="F1466" s="2"/>
      <c r="G1466" s="2"/>
      <c r="H1466" s="2"/>
      <c r="I1466" s="93"/>
      <c r="J1466" s="93"/>
    </row>
    <row r="1467" spans="1:10">
      <c r="A1467" s="2"/>
      <c r="B1467" s="2"/>
      <c r="C1467" s="2"/>
      <c r="D1467" s="2"/>
      <c r="E1467" s="2"/>
      <c r="F1467" s="2"/>
      <c r="G1467" s="2"/>
      <c r="H1467" s="2"/>
      <c r="I1467" s="93"/>
      <c r="J1467" s="93"/>
    </row>
    <row r="1468" spans="1:10">
      <c r="A1468" s="2"/>
      <c r="B1468" s="2"/>
      <c r="C1468" s="2"/>
      <c r="D1468" s="2"/>
      <c r="E1468" s="2"/>
      <c r="F1468" s="2"/>
      <c r="G1468" s="2"/>
      <c r="H1468" s="2"/>
      <c r="I1468" s="93"/>
      <c r="J1468" s="93"/>
    </row>
    <row r="1469" spans="1:10">
      <c r="A1469" s="2"/>
      <c r="B1469" s="2"/>
      <c r="C1469" s="2"/>
      <c r="D1469" s="2"/>
      <c r="E1469" s="2"/>
      <c r="F1469" s="2"/>
      <c r="G1469" s="2"/>
      <c r="H1469" s="2"/>
      <c r="I1469" s="93"/>
      <c r="J1469" s="93"/>
    </row>
    <row r="1470" spans="1:10">
      <c r="A1470" s="2"/>
      <c r="B1470" s="2"/>
      <c r="C1470" s="2"/>
      <c r="D1470" s="2"/>
      <c r="E1470" s="2"/>
      <c r="F1470" s="2"/>
      <c r="G1470" s="2"/>
      <c r="H1470" s="2"/>
      <c r="I1470" s="93"/>
      <c r="J1470" s="93"/>
    </row>
    <row r="1471" spans="1:10">
      <c r="A1471" s="2"/>
      <c r="B1471" s="2"/>
      <c r="C1471" s="2"/>
      <c r="D1471" s="2"/>
      <c r="E1471" s="2"/>
      <c r="F1471" s="2"/>
      <c r="G1471" s="2"/>
      <c r="H1471" s="2"/>
      <c r="I1471" s="93"/>
      <c r="J1471" s="93"/>
    </row>
    <row r="1472" spans="1:10">
      <c r="A1472" s="2"/>
      <c r="B1472" s="2"/>
      <c r="C1472" s="2"/>
      <c r="D1472" s="2"/>
      <c r="E1472" s="2"/>
      <c r="F1472" s="2"/>
      <c r="G1472" s="2"/>
      <c r="H1472" s="2"/>
      <c r="I1472" s="93"/>
      <c r="J1472" s="93"/>
    </row>
    <row r="1473" spans="1:10">
      <c r="A1473" s="2"/>
      <c r="B1473" s="2"/>
      <c r="C1473" s="2"/>
      <c r="D1473" s="2"/>
      <c r="E1473" s="2"/>
      <c r="F1473" s="2"/>
      <c r="G1473" s="2"/>
      <c r="H1473" s="2"/>
      <c r="I1473" s="93"/>
      <c r="J1473" s="93"/>
    </row>
    <row r="1474" spans="1:10">
      <c r="A1474" s="2"/>
      <c r="B1474" s="2"/>
      <c r="C1474" s="2"/>
      <c r="D1474" s="2"/>
      <c r="E1474" s="2"/>
      <c r="F1474" s="2"/>
      <c r="G1474" s="2"/>
      <c r="H1474" s="2"/>
      <c r="I1474" s="93"/>
      <c r="J1474" s="93"/>
    </row>
  </sheetData>
  <autoFilter ref="A15:J1424"/>
  <mergeCells count="18">
    <mergeCell ref="G2:J2"/>
    <mergeCell ref="G3:J3"/>
    <mergeCell ref="G4:J4"/>
    <mergeCell ref="G6:J6"/>
    <mergeCell ref="G7:J7"/>
    <mergeCell ref="G8:J8"/>
    <mergeCell ref="G9:J9"/>
    <mergeCell ref="A11:J11"/>
    <mergeCell ref="A12:A14"/>
    <mergeCell ref="B12:B14"/>
    <mergeCell ref="C12:C14"/>
    <mergeCell ref="D12:D14"/>
    <mergeCell ref="E12:E14"/>
    <mergeCell ref="F12:F14"/>
    <mergeCell ref="G12:G14"/>
    <mergeCell ref="H12:J12"/>
    <mergeCell ref="H13:H14"/>
    <mergeCell ref="I13:J13"/>
  </mergeCells>
  <pageMargins left="0.38" right="0.16" top="0.21" bottom="0.2" header="0.31496062992125984" footer="0.21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75"/>
  <sheetViews>
    <sheetView topLeftCell="A749" workbookViewId="0">
      <selection activeCell="E755" sqref="E755"/>
    </sheetView>
  </sheetViews>
  <sheetFormatPr defaultColWidth="8.85546875" defaultRowHeight="12"/>
  <cols>
    <col min="1" max="1" width="4" style="1" customWidth="1"/>
    <col min="2" max="2" width="4.140625" style="1" customWidth="1"/>
    <col min="3" max="3" width="10.85546875" style="1" customWidth="1"/>
    <col min="4" max="4" width="4" style="1" customWidth="1"/>
    <col min="5" max="5" width="29.7109375" style="1" customWidth="1"/>
    <col min="6" max="6" width="14.5703125" style="1" customWidth="1"/>
    <col min="7" max="7" width="14.7109375" style="2" customWidth="1"/>
    <col min="8" max="8" width="13.85546875" style="2" customWidth="1"/>
    <col min="9" max="16384" width="8.85546875" style="2"/>
  </cols>
  <sheetData>
    <row r="1" spans="1:8" ht="15">
      <c r="E1" s="190" t="s">
        <v>830</v>
      </c>
      <c r="F1" s="175"/>
      <c r="G1" s="175"/>
      <c r="H1" s="175"/>
    </row>
    <row r="2" spans="1:8" ht="12.75">
      <c r="E2" s="175" t="s">
        <v>7</v>
      </c>
      <c r="F2" s="175"/>
      <c r="G2" s="175"/>
      <c r="H2" s="175"/>
    </row>
    <row r="3" spans="1:8" ht="12.75">
      <c r="E3" s="175" t="s">
        <v>8</v>
      </c>
      <c r="F3" s="175"/>
      <c r="G3" s="175"/>
      <c r="H3" s="175"/>
    </row>
    <row r="4" spans="1:8" ht="15">
      <c r="E4" s="190" t="s">
        <v>869</v>
      </c>
      <c r="F4" s="175"/>
      <c r="G4" s="175"/>
      <c r="H4" s="175"/>
    </row>
    <row r="5" spans="1:8" ht="15">
      <c r="E5" s="4"/>
      <c r="F5" s="5"/>
      <c r="G5" s="5"/>
      <c r="H5" s="5"/>
    </row>
    <row r="6" spans="1:8" ht="15">
      <c r="E6" s="190" t="s">
        <v>831</v>
      </c>
      <c r="F6" s="175"/>
      <c r="G6" s="175"/>
      <c r="H6" s="175"/>
    </row>
    <row r="7" spans="1:8" ht="12.75">
      <c r="E7" s="175" t="s">
        <v>7</v>
      </c>
      <c r="F7" s="175"/>
      <c r="G7" s="175"/>
      <c r="H7" s="175"/>
    </row>
    <row r="8" spans="1:8" ht="12.75">
      <c r="E8" s="175" t="s">
        <v>8</v>
      </c>
      <c r="F8" s="175"/>
      <c r="G8" s="175"/>
      <c r="H8" s="175"/>
    </row>
    <row r="9" spans="1:8" ht="12.75">
      <c r="E9" s="175" t="s">
        <v>10</v>
      </c>
      <c r="F9" s="175"/>
      <c r="G9" s="175"/>
      <c r="H9" s="175"/>
    </row>
    <row r="10" spans="1:8" ht="15">
      <c r="G10" s="106"/>
      <c r="H10" s="3"/>
    </row>
    <row r="11" spans="1:8" ht="56.45" customHeight="1">
      <c r="A11" s="191" t="s">
        <v>867</v>
      </c>
      <c r="B11" s="192"/>
      <c r="C11" s="192"/>
      <c r="D11" s="192"/>
      <c r="E11" s="192"/>
      <c r="F11" s="192"/>
      <c r="G11" s="192"/>
      <c r="H11" s="192"/>
    </row>
    <row r="12" spans="1:8" ht="15">
      <c r="A12" s="178" t="s">
        <v>13</v>
      </c>
      <c r="B12" s="178" t="s">
        <v>14</v>
      </c>
      <c r="C12" s="182" t="s">
        <v>15</v>
      </c>
      <c r="D12" s="178" t="s">
        <v>16</v>
      </c>
      <c r="E12" s="178" t="s">
        <v>17</v>
      </c>
      <c r="F12" s="185" t="s">
        <v>18</v>
      </c>
      <c r="G12" s="186"/>
      <c r="H12" s="187"/>
    </row>
    <row r="13" spans="1:8" ht="15">
      <c r="A13" s="193"/>
      <c r="B13" s="193"/>
      <c r="C13" s="193"/>
      <c r="D13" s="193"/>
      <c r="E13" s="193"/>
      <c r="F13" s="188" t="s">
        <v>19</v>
      </c>
      <c r="G13" s="185" t="s">
        <v>20</v>
      </c>
      <c r="H13" s="187"/>
    </row>
    <row r="14" spans="1:8">
      <c r="A14" s="194"/>
      <c r="B14" s="194"/>
      <c r="C14" s="194"/>
      <c r="D14" s="194"/>
      <c r="E14" s="194"/>
      <c r="F14" s="189"/>
      <c r="G14" s="7" t="s">
        <v>21</v>
      </c>
      <c r="H14" s="7" t="s">
        <v>22</v>
      </c>
    </row>
    <row r="15" spans="1:8">
      <c r="A15" s="9" t="s">
        <v>832</v>
      </c>
      <c r="B15" s="9" t="s">
        <v>833</v>
      </c>
      <c r="C15" s="9" t="s">
        <v>23</v>
      </c>
      <c r="D15" s="9" t="s">
        <v>0</v>
      </c>
      <c r="E15" s="8">
        <v>5</v>
      </c>
      <c r="F15" s="10">
        <v>6</v>
      </c>
      <c r="G15" s="11">
        <v>7</v>
      </c>
      <c r="H15" s="11">
        <v>8</v>
      </c>
    </row>
    <row r="16" spans="1:8">
      <c r="A16" s="47" t="s">
        <v>25</v>
      </c>
      <c r="B16" s="47" t="s">
        <v>26</v>
      </c>
      <c r="C16" s="9"/>
      <c r="D16" s="9"/>
      <c r="E16" s="12" t="s">
        <v>27</v>
      </c>
      <c r="F16" s="14">
        <f>F17+F32+F65+F97+F104+F142+F148</f>
        <v>270222.81900000002</v>
      </c>
      <c r="G16" s="14">
        <f>G17+G32+G65+G97+G104+G142+G148</f>
        <v>187147.08100000001</v>
      </c>
      <c r="H16" s="14">
        <f>H17+H32+H65+H97+H104+H142+H148</f>
        <v>187283.78100000002</v>
      </c>
    </row>
    <row r="17" spans="1:8" ht="48">
      <c r="A17" s="16" t="s">
        <v>25</v>
      </c>
      <c r="B17" s="16" t="s">
        <v>28</v>
      </c>
      <c r="C17" s="17"/>
      <c r="D17" s="17"/>
      <c r="E17" s="18" t="s">
        <v>29</v>
      </c>
      <c r="F17" s="19">
        <f>F18+F26</f>
        <v>3309.2129999999997</v>
      </c>
      <c r="G17" s="19">
        <f t="shared" ref="G17:H17" si="0">G18+G26</f>
        <v>3053.6660000000002</v>
      </c>
      <c r="H17" s="19">
        <f t="shared" si="0"/>
        <v>3053.6660000000002</v>
      </c>
    </row>
    <row r="18" spans="1:8" ht="48">
      <c r="A18" s="17" t="s">
        <v>25</v>
      </c>
      <c r="B18" s="17" t="s">
        <v>28</v>
      </c>
      <c r="C18" s="17" t="s">
        <v>30</v>
      </c>
      <c r="D18" s="20"/>
      <c r="E18" s="21" t="s">
        <v>31</v>
      </c>
      <c r="F18" s="22">
        <f t="shared" ref="F18:H18" si="1">F19</f>
        <v>3109.2129999999997</v>
      </c>
      <c r="G18" s="22">
        <f t="shared" si="1"/>
        <v>3053.6660000000002</v>
      </c>
      <c r="H18" s="22">
        <f t="shared" si="1"/>
        <v>3053.6660000000002</v>
      </c>
    </row>
    <row r="19" spans="1:8">
      <c r="A19" s="9" t="s">
        <v>25</v>
      </c>
      <c r="B19" s="9" t="s">
        <v>28</v>
      </c>
      <c r="C19" s="9" t="s">
        <v>32</v>
      </c>
      <c r="D19" s="8"/>
      <c r="E19" s="7" t="s">
        <v>33</v>
      </c>
      <c r="F19" s="23">
        <f>F21</f>
        <v>3109.2129999999997</v>
      </c>
      <c r="G19" s="23">
        <f>G21</f>
        <v>3053.6660000000002</v>
      </c>
      <c r="H19" s="23">
        <f>H21</f>
        <v>3053.6660000000002</v>
      </c>
    </row>
    <row r="20" spans="1:8" ht="36">
      <c r="A20" s="9" t="s">
        <v>25</v>
      </c>
      <c r="B20" s="9" t="s">
        <v>28</v>
      </c>
      <c r="C20" s="24" t="s">
        <v>34</v>
      </c>
      <c r="D20" s="8"/>
      <c r="E20" s="7" t="s">
        <v>35</v>
      </c>
      <c r="F20" s="23">
        <f>F21</f>
        <v>3109.2129999999997</v>
      </c>
      <c r="G20" s="23">
        <f t="shared" ref="G20:H20" si="2">G21</f>
        <v>3053.6660000000002</v>
      </c>
      <c r="H20" s="23">
        <f t="shared" si="2"/>
        <v>3053.6660000000002</v>
      </c>
    </row>
    <row r="21" spans="1:8" ht="36">
      <c r="A21" s="9" t="s">
        <v>25</v>
      </c>
      <c r="B21" s="9" t="s">
        <v>28</v>
      </c>
      <c r="C21" s="9" t="s">
        <v>36</v>
      </c>
      <c r="D21" s="8"/>
      <c r="E21" s="7" t="s">
        <v>37</v>
      </c>
      <c r="F21" s="23">
        <f>F23+F24+F25</f>
        <v>3109.2129999999997</v>
      </c>
      <c r="G21" s="23">
        <f>G23+G24+G25</f>
        <v>3053.6660000000002</v>
      </c>
      <c r="H21" s="23">
        <f>H23+H24+H25</f>
        <v>3053.6660000000002</v>
      </c>
    </row>
    <row r="22" spans="1:8" ht="96">
      <c r="A22" s="9" t="s">
        <v>25</v>
      </c>
      <c r="B22" s="9" t="s">
        <v>28</v>
      </c>
      <c r="C22" s="9" t="s">
        <v>36</v>
      </c>
      <c r="D22" s="25" t="s">
        <v>38</v>
      </c>
      <c r="E22" s="26" t="s">
        <v>39</v>
      </c>
      <c r="F22" s="23">
        <f>F23+F24+F25</f>
        <v>3109.2129999999997</v>
      </c>
      <c r="G22" s="23">
        <f>G23+G24+G25</f>
        <v>3053.6660000000002</v>
      </c>
      <c r="H22" s="23">
        <f>H23+H24+H25</f>
        <v>3053.6660000000002</v>
      </c>
    </row>
    <row r="23" spans="1:8" ht="36">
      <c r="A23" s="9" t="s">
        <v>25</v>
      </c>
      <c r="B23" s="9" t="s">
        <v>28</v>
      </c>
      <c r="C23" s="9" t="s">
        <v>36</v>
      </c>
      <c r="D23" s="27" t="s">
        <v>40</v>
      </c>
      <c r="E23" s="28" t="s">
        <v>41</v>
      </c>
      <c r="F23" s="23">
        <v>1668.029</v>
      </c>
      <c r="G23" s="23">
        <v>1625.366</v>
      </c>
      <c r="H23" s="23">
        <v>1625.366</v>
      </c>
    </row>
    <row r="24" spans="1:8" ht="60">
      <c r="A24" s="9" t="s">
        <v>25</v>
      </c>
      <c r="B24" s="9" t="s">
        <v>28</v>
      </c>
      <c r="C24" s="9" t="s">
        <v>36</v>
      </c>
      <c r="D24" s="27" t="s">
        <v>42</v>
      </c>
      <c r="E24" s="28" t="s">
        <v>43</v>
      </c>
      <c r="F24" s="23">
        <v>720</v>
      </c>
      <c r="G24" s="23">
        <v>720</v>
      </c>
      <c r="H24" s="23">
        <v>720</v>
      </c>
    </row>
    <row r="25" spans="1:8" ht="72">
      <c r="A25" s="9" t="s">
        <v>25</v>
      </c>
      <c r="B25" s="9" t="s">
        <v>28</v>
      </c>
      <c r="C25" s="9" t="s">
        <v>36</v>
      </c>
      <c r="D25" s="27">
        <v>129</v>
      </c>
      <c r="E25" s="28" t="s">
        <v>44</v>
      </c>
      <c r="F25" s="23">
        <v>721.18399999999997</v>
      </c>
      <c r="G25" s="23">
        <v>708.3</v>
      </c>
      <c r="H25" s="23">
        <v>708.3</v>
      </c>
    </row>
    <row r="26" spans="1:8" ht="24">
      <c r="A26" s="9" t="s">
        <v>25</v>
      </c>
      <c r="B26" s="9" t="s">
        <v>28</v>
      </c>
      <c r="C26" s="9" t="s">
        <v>45</v>
      </c>
      <c r="D26" s="8"/>
      <c r="E26" s="7" t="s">
        <v>46</v>
      </c>
      <c r="F26" s="23">
        <f>F27</f>
        <v>200</v>
      </c>
      <c r="G26" s="23">
        <f>G27</f>
        <v>0</v>
      </c>
      <c r="H26" s="23">
        <f>H27</f>
        <v>0</v>
      </c>
    </row>
    <row r="27" spans="1:8" ht="48">
      <c r="A27" s="9" t="s">
        <v>25</v>
      </c>
      <c r="B27" s="9" t="s">
        <v>28</v>
      </c>
      <c r="C27" s="9" t="s">
        <v>47</v>
      </c>
      <c r="D27" s="8"/>
      <c r="E27" s="7" t="s">
        <v>48</v>
      </c>
      <c r="F27" s="23">
        <f>F28</f>
        <v>200</v>
      </c>
      <c r="G27" s="23">
        <f t="shared" ref="G27:H28" si="3">G28</f>
        <v>0</v>
      </c>
      <c r="H27" s="23">
        <f t="shared" si="3"/>
        <v>0</v>
      </c>
    </row>
    <row r="28" spans="1:8" ht="24">
      <c r="A28" s="9" t="s">
        <v>25</v>
      </c>
      <c r="B28" s="9" t="s">
        <v>28</v>
      </c>
      <c r="C28" s="9" t="s">
        <v>49</v>
      </c>
      <c r="D28" s="8"/>
      <c r="E28" s="7" t="s">
        <v>50</v>
      </c>
      <c r="F28" s="23">
        <f>F29</f>
        <v>200</v>
      </c>
      <c r="G28" s="23">
        <f t="shared" si="3"/>
        <v>0</v>
      </c>
      <c r="H28" s="23">
        <f t="shared" si="3"/>
        <v>0</v>
      </c>
    </row>
    <row r="29" spans="1:8" ht="96">
      <c r="A29" s="9" t="s">
        <v>25</v>
      </c>
      <c r="B29" s="9" t="s">
        <v>28</v>
      </c>
      <c r="C29" s="9" t="s">
        <v>49</v>
      </c>
      <c r="D29" s="25" t="s">
        <v>38</v>
      </c>
      <c r="E29" s="26" t="s">
        <v>39</v>
      </c>
      <c r="F29" s="23">
        <f>F30+F31</f>
        <v>200</v>
      </c>
      <c r="G29" s="23">
        <f t="shared" ref="G29:H29" si="4">G30+G31</f>
        <v>0</v>
      </c>
      <c r="H29" s="23">
        <f t="shared" si="4"/>
        <v>0</v>
      </c>
    </row>
    <row r="30" spans="1:8" ht="36">
      <c r="A30" s="9" t="s">
        <v>25</v>
      </c>
      <c r="B30" s="9" t="s">
        <v>28</v>
      </c>
      <c r="C30" s="9" t="s">
        <v>49</v>
      </c>
      <c r="D30" s="27" t="s">
        <v>40</v>
      </c>
      <c r="E30" s="28" t="s">
        <v>41</v>
      </c>
      <c r="F30" s="23">
        <v>153.61000000000001</v>
      </c>
      <c r="G30" s="23">
        <v>0</v>
      </c>
      <c r="H30" s="23">
        <v>0</v>
      </c>
    </row>
    <row r="31" spans="1:8" ht="72">
      <c r="A31" s="9" t="s">
        <v>25</v>
      </c>
      <c r="B31" s="9" t="s">
        <v>28</v>
      </c>
      <c r="C31" s="9" t="s">
        <v>49</v>
      </c>
      <c r="D31" s="27">
        <v>129</v>
      </c>
      <c r="E31" s="28" t="s">
        <v>44</v>
      </c>
      <c r="F31" s="23">
        <v>46.39</v>
      </c>
      <c r="G31" s="23">
        <v>0</v>
      </c>
      <c r="H31" s="23">
        <v>0</v>
      </c>
    </row>
    <row r="32" spans="1:8" ht="72">
      <c r="A32" s="29" t="s">
        <v>25</v>
      </c>
      <c r="B32" s="29" t="s">
        <v>51</v>
      </c>
      <c r="C32" s="16"/>
      <c r="D32" s="29"/>
      <c r="E32" s="18" t="s">
        <v>52</v>
      </c>
      <c r="F32" s="14">
        <f>F33+F46</f>
        <v>10711.347000000002</v>
      </c>
      <c r="G32" s="14">
        <f>G33+G46</f>
        <v>7711.0420000000004</v>
      </c>
      <c r="H32" s="14">
        <f>H33+H46</f>
        <v>7711.0420000000004</v>
      </c>
    </row>
    <row r="33" spans="1:8" ht="48">
      <c r="A33" s="17" t="s">
        <v>25</v>
      </c>
      <c r="B33" s="17" t="s">
        <v>51</v>
      </c>
      <c r="C33" s="17" t="s">
        <v>30</v>
      </c>
      <c r="D33" s="20"/>
      <c r="E33" s="21" t="s">
        <v>31</v>
      </c>
      <c r="F33" s="22">
        <f>F34</f>
        <v>2651.38</v>
      </c>
      <c r="G33" s="22">
        <f t="shared" ref="G33:H35" si="5">G34</f>
        <v>0</v>
      </c>
      <c r="H33" s="22">
        <f t="shared" si="5"/>
        <v>0</v>
      </c>
    </row>
    <row r="34" spans="1:8">
      <c r="A34" s="9" t="s">
        <v>25</v>
      </c>
      <c r="B34" s="9" t="s">
        <v>51</v>
      </c>
      <c r="C34" s="9" t="s">
        <v>32</v>
      </c>
      <c r="D34" s="8"/>
      <c r="E34" s="7" t="s">
        <v>33</v>
      </c>
      <c r="F34" s="23">
        <f>F35</f>
        <v>2651.38</v>
      </c>
      <c r="G34" s="23">
        <f t="shared" si="5"/>
        <v>0</v>
      </c>
      <c r="H34" s="23">
        <f t="shared" si="5"/>
        <v>0</v>
      </c>
    </row>
    <row r="35" spans="1:8" ht="36">
      <c r="A35" s="9" t="s">
        <v>25</v>
      </c>
      <c r="B35" s="9" t="s">
        <v>51</v>
      </c>
      <c r="C35" s="24" t="s">
        <v>34</v>
      </c>
      <c r="D35" s="8"/>
      <c r="E35" s="7" t="s">
        <v>35</v>
      </c>
      <c r="F35" s="23">
        <f>F36</f>
        <v>2651.38</v>
      </c>
      <c r="G35" s="23">
        <f t="shared" si="5"/>
        <v>0</v>
      </c>
      <c r="H35" s="23">
        <f t="shared" si="5"/>
        <v>0</v>
      </c>
    </row>
    <row r="36" spans="1:8" ht="36">
      <c r="A36" s="9" t="s">
        <v>25</v>
      </c>
      <c r="B36" s="9" t="s">
        <v>51</v>
      </c>
      <c r="C36" s="9" t="s">
        <v>53</v>
      </c>
      <c r="D36" s="27"/>
      <c r="E36" s="28" t="s">
        <v>54</v>
      </c>
      <c r="F36" s="23">
        <f>F37+F41+F43</f>
        <v>2651.38</v>
      </c>
      <c r="G36" s="23">
        <f>G37</f>
        <v>0</v>
      </c>
      <c r="H36" s="23">
        <f>H37</f>
        <v>0</v>
      </c>
    </row>
    <row r="37" spans="1:8" ht="96">
      <c r="A37" s="9" t="s">
        <v>25</v>
      </c>
      <c r="B37" s="9" t="s">
        <v>51</v>
      </c>
      <c r="C37" s="9" t="s">
        <v>53</v>
      </c>
      <c r="D37" s="25" t="s">
        <v>38</v>
      </c>
      <c r="E37" s="26" t="s">
        <v>39</v>
      </c>
      <c r="F37" s="23">
        <f>F38+F40+F39</f>
        <v>2382.1960000000004</v>
      </c>
      <c r="G37" s="23">
        <f t="shared" ref="G37:H37" si="6">G38+G40+G39</f>
        <v>0</v>
      </c>
      <c r="H37" s="23">
        <f t="shared" si="6"/>
        <v>0</v>
      </c>
    </row>
    <row r="38" spans="1:8" ht="36">
      <c r="A38" s="9" t="s">
        <v>25</v>
      </c>
      <c r="B38" s="9" t="s">
        <v>51</v>
      </c>
      <c r="C38" s="9" t="s">
        <v>53</v>
      </c>
      <c r="D38" s="27" t="s">
        <v>40</v>
      </c>
      <c r="E38" s="28" t="s">
        <v>41</v>
      </c>
      <c r="F38" s="23">
        <v>1055.8800000000001</v>
      </c>
      <c r="G38" s="23">
        <v>0</v>
      </c>
      <c r="H38" s="23">
        <v>0</v>
      </c>
    </row>
    <row r="39" spans="1:8" ht="60">
      <c r="A39" s="9" t="s">
        <v>25</v>
      </c>
      <c r="B39" s="9" t="s">
        <v>51</v>
      </c>
      <c r="C39" s="9" t="s">
        <v>53</v>
      </c>
      <c r="D39" s="27" t="s">
        <v>42</v>
      </c>
      <c r="E39" s="28" t="s">
        <v>43</v>
      </c>
      <c r="F39" s="23">
        <v>835.28200000000004</v>
      </c>
      <c r="G39" s="23">
        <v>0</v>
      </c>
      <c r="H39" s="23">
        <v>0</v>
      </c>
    </row>
    <row r="40" spans="1:8" ht="72">
      <c r="A40" s="9" t="s">
        <v>25</v>
      </c>
      <c r="B40" s="9" t="s">
        <v>51</v>
      </c>
      <c r="C40" s="9" t="s">
        <v>53</v>
      </c>
      <c r="D40" s="27">
        <v>129</v>
      </c>
      <c r="E40" s="28" t="s">
        <v>44</v>
      </c>
      <c r="F40" s="23">
        <v>491.03399999999999</v>
      </c>
      <c r="G40" s="23">
        <v>0</v>
      </c>
      <c r="H40" s="23">
        <v>0</v>
      </c>
    </row>
    <row r="41" spans="1:8" ht="36">
      <c r="A41" s="9" t="s">
        <v>25</v>
      </c>
      <c r="B41" s="9" t="s">
        <v>51</v>
      </c>
      <c r="C41" s="9" t="s">
        <v>53</v>
      </c>
      <c r="D41" s="25" t="s">
        <v>55</v>
      </c>
      <c r="E41" s="26" t="s">
        <v>56</v>
      </c>
      <c r="F41" s="23">
        <f>F42</f>
        <v>0.64500000000000002</v>
      </c>
      <c r="G41" s="23">
        <f t="shared" ref="G41:H41" si="7">G42</f>
        <v>0</v>
      </c>
      <c r="H41" s="23">
        <f t="shared" si="7"/>
        <v>0</v>
      </c>
    </row>
    <row r="42" spans="1:8" ht="24">
      <c r="A42" s="9" t="s">
        <v>25</v>
      </c>
      <c r="B42" s="9" t="s">
        <v>51</v>
      </c>
      <c r="C42" s="9" t="s">
        <v>53</v>
      </c>
      <c r="D42" s="8" t="s">
        <v>57</v>
      </c>
      <c r="E42" s="7" t="s">
        <v>58</v>
      </c>
      <c r="F42" s="23">
        <v>0.64500000000000002</v>
      </c>
      <c r="G42" s="23">
        <v>0</v>
      </c>
      <c r="H42" s="23">
        <v>0</v>
      </c>
    </row>
    <row r="43" spans="1:8" ht="24">
      <c r="A43" s="9" t="s">
        <v>25</v>
      </c>
      <c r="B43" s="9" t="s">
        <v>51</v>
      </c>
      <c r="C43" s="9" t="s">
        <v>53</v>
      </c>
      <c r="D43" s="8">
        <v>300</v>
      </c>
      <c r="E43" s="7" t="s">
        <v>59</v>
      </c>
      <c r="F43" s="23">
        <f>F44</f>
        <v>268.53899999999999</v>
      </c>
      <c r="G43" s="23">
        <f t="shared" ref="G43:H43" si="8">G44</f>
        <v>0</v>
      </c>
      <c r="H43" s="23">
        <f t="shared" si="8"/>
        <v>0</v>
      </c>
    </row>
    <row r="44" spans="1:8" ht="48">
      <c r="A44" s="9" t="s">
        <v>25</v>
      </c>
      <c r="B44" s="9" t="s">
        <v>51</v>
      </c>
      <c r="C44" s="9" t="s">
        <v>53</v>
      </c>
      <c r="D44" s="8">
        <v>321</v>
      </c>
      <c r="E44" s="7" t="s">
        <v>60</v>
      </c>
      <c r="F44" s="23">
        <v>268.53899999999999</v>
      </c>
      <c r="G44" s="23">
        <v>0</v>
      </c>
      <c r="H44" s="23">
        <v>0</v>
      </c>
    </row>
    <row r="45" spans="1:8" ht="24">
      <c r="A45" s="8" t="s">
        <v>25</v>
      </c>
      <c r="B45" s="8" t="s">
        <v>51</v>
      </c>
      <c r="C45" s="9" t="s">
        <v>45</v>
      </c>
      <c r="D45" s="8"/>
      <c r="E45" s="7" t="s">
        <v>46</v>
      </c>
      <c r="F45" s="23">
        <f>F46</f>
        <v>8059.9670000000006</v>
      </c>
      <c r="G45" s="23">
        <f>G46</f>
        <v>7711.0420000000004</v>
      </c>
      <c r="H45" s="23">
        <f>H46</f>
        <v>7711.0420000000004</v>
      </c>
    </row>
    <row r="46" spans="1:8" ht="48">
      <c r="A46" s="8" t="s">
        <v>25</v>
      </c>
      <c r="B46" s="8" t="s">
        <v>51</v>
      </c>
      <c r="C46" s="9" t="s">
        <v>47</v>
      </c>
      <c r="D46" s="8"/>
      <c r="E46" s="7" t="s">
        <v>48</v>
      </c>
      <c r="F46" s="23">
        <f>F47+F56+F61</f>
        <v>8059.9670000000006</v>
      </c>
      <c r="G46" s="23">
        <f t="shared" ref="G46:H46" si="9">G47+G56+G61</f>
        <v>7711.0420000000004</v>
      </c>
      <c r="H46" s="23">
        <f t="shared" si="9"/>
        <v>7711.0420000000004</v>
      </c>
    </row>
    <row r="47" spans="1:8" ht="60">
      <c r="A47" s="8" t="s">
        <v>25</v>
      </c>
      <c r="B47" s="8" t="s">
        <v>51</v>
      </c>
      <c r="C47" s="9" t="s">
        <v>599</v>
      </c>
      <c r="D47" s="8"/>
      <c r="E47" s="7" t="s">
        <v>600</v>
      </c>
      <c r="F47" s="23">
        <f>F48+F52+F54</f>
        <v>2091.752</v>
      </c>
      <c r="G47" s="23">
        <f t="shared" ref="G47:H47" si="10">G48+G52+G54</f>
        <v>2014.9560000000001</v>
      </c>
      <c r="H47" s="23">
        <f t="shared" si="10"/>
        <v>2014.9560000000001</v>
      </c>
    </row>
    <row r="48" spans="1:8" ht="96">
      <c r="A48" s="8" t="s">
        <v>25</v>
      </c>
      <c r="B48" s="8" t="s">
        <v>51</v>
      </c>
      <c r="C48" s="9" t="s">
        <v>599</v>
      </c>
      <c r="D48" s="25" t="s">
        <v>38</v>
      </c>
      <c r="E48" s="26" t="s">
        <v>39</v>
      </c>
      <c r="F48" s="23">
        <f>F49+F50+F51</f>
        <v>2086.2089999999998</v>
      </c>
      <c r="G48" s="23">
        <f>G49+G50+G51</f>
        <v>2014.9560000000001</v>
      </c>
      <c r="H48" s="23">
        <f>H49+H50+H51</f>
        <v>2014.9560000000001</v>
      </c>
    </row>
    <row r="49" spans="1:8" ht="36">
      <c r="A49" s="8" t="s">
        <v>25</v>
      </c>
      <c r="B49" s="8" t="s">
        <v>51</v>
      </c>
      <c r="C49" s="9" t="s">
        <v>599</v>
      </c>
      <c r="D49" s="27" t="s">
        <v>40</v>
      </c>
      <c r="E49" s="28" t="s">
        <v>41</v>
      </c>
      <c r="F49" s="23">
        <v>1202.3119999999999</v>
      </c>
      <c r="G49" s="23">
        <v>1147.586</v>
      </c>
      <c r="H49" s="23">
        <v>1147.586</v>
      </c>
    </row>
    <row r="50" spans="1:8" ht="60">
      <c r="A50" s="8" t="s">
        <v>25</v>
      </c>
      <c r="B50" s="8" t="s">
        <v>51</v>
      </c>
      <c r="C50" s="9" t="s">
        <v>599</v>
      </c>
      <c r="D50" s="27" t="s">
        <v>42</v>
      </c>
      <c r="E50" s="28" t="s">
        <v>43</v>
      </c>
      <c r="F50" s="23">
        <v>400</v>
      </c>
      <c r="G50" s="23">
        <v>400</v>
      </c>
      <c r="H50" s="23">
        <v>400</v>
      </c>
    </row>
    <row r="51" spans="1:8" ht="72">
      <c r="A51" s="8" t="s">
        <v>25</v>
      </c>
      <c r="B51" s="8" t="s">
        <v>51</v>
      </c>
      <c r="C51" s="9" t="s">
        <v>599</v>
      </c>
      <c r="D51" s="27">
        <v>129</v>
      </c>
      <c r="E51" s="28" t="s">
        <v>44</v>
      </c>
      <c r="F51" s="23">
        <v>483.89699999999999</v>
      </c>
      <c r="G51" s="23">
        <v>467.37</v>
      </c>
      <c r="H51" s="23">
        <v>467.37</v>
      </c>
    </row>
    <row r="52" spans="1:8" ht="36">
      <c r="A52" s="8" t="s">
        <v>25</v>
      </c>
      <c r="B52" s="8" t="s">
        <v>51</v>
      </c>
      <c r="C52" s="9" t="s">
        <v>599</v>
      </c>
      <c r="D52" s="25" t="s">
        <v>55</v>
      </c>
      <c r="E52" s="26" t="s">
        <v>56</v>
      </c>
      <c r="F52" s="23">
        <f>F53</f>
        <v>3.8879999999999999</v>
      </c>
      <c r="G52" s="23">
        <f t="shared" ref="G52:H52" si="11">G53</f>
        <v>0</v>
      </c>
      <c r="H52" s="23">
        <f t="shared" si="11"/>
        <v>0</v>
      </c>
    </row>
    <row r="53" spans="1:8" ht="24">
      <c r="A53" s="8" t="s">
        <v>25</v>
      </c>
      <c r="B53" s="8" t="s">
        <v>51</v>
      </c>
      <c r="C53" s="9" t="s">
        <v>599</v>
      </c>
      <c r="D53" s="8" t="s">
        <v>57</v>
      </c>
      <c r="E53" s="7" t="s">
        <v>58</v>
      </c>
      <c r="F53" s="23">
        <v>3.8879999999999999</v>
      </c>
      <c r="G53" s="23">
        <v>0</v>
      </c>
      <c r="H53" s="23">
        <v>0</v>
      </c>
    </row>
    <row r="54" spans="1:8">
      <c r="A54" s="8" t="s">
        <v>25</v>
      </c>
      <c r="B54" s="8" t="s">
        <v>51</v>
      </c>
      <c r="C54" s="9" t="s">
        <v>599</v>
      </c>
      <c r="D54" s="25" t="s">
        <v>98</v>
      </c>
      <c r="E54" s="26" t="s">
        <v>84</v>
      </c>
      <c r="F54" s="23">
        <f>F55</f>
        <v>1.655</v>
      </c>
      <c r="G54" s="23">
        <f t="shared" ref="G54:H54" si="12">G55</f>
        <v>0</v>
      </c>
      <c r="H54" s="23">
        <f t="shared" si="12"/>
        <v>0</v>
      </c>
    </row>
    <row r="55" spans="1:8">
      <c r="A55" s="8" t="s">
        <v>25</v>
      </c>
      <c r="B55" s="8" t="s">
        <v>51</v>
      </c>
      <c r="C55" s="9" t="s">
        <v>599</v>
      </c>
      <c r="D55" s="8">
        <v>853</v>
      </c>
      <c r="E55" s="7" t="s">
        <v>104</v>
      </c>
      <c r="F55" s="23">
        <v>1.655</v>
      </c>
      <c r="G55" s="23">
        <v>0</v>
      </c>
      <c r="H55" s="23">
        <v>0</v>
      </c>
    </row>
    <row r="56" spans="1:8" ht="84">
      <c r="A56" s="8" t="s">
        <v>25</v>
      </c>
      <c r="B56" s="8" t="s">
        <v>51</v>
      </c>
      <c r="C56" s="9" t="s">
        <v>601</v>
      </c>
      <c r="D56" s="27"/>
      <c r="E56" s="52" t="s">
        <v>602</v>
      </c>
      <c r="F56" s="23">
        <f>F57</f>
        <v>4576.7049999999999</v>
      </c>
      <c r="G56" s="23">
        <f>G57</f>
        <v>4304.576</v>
      </c>
      <c r="H56" s="23">
        <f>H57</f>
        <v>4304.576</v>
      </c>
    </row>
    <row r="57" spans="1:8" ht="96">
      <c r="A57" s="8" t="s">
        <v>25</v>
      </c>
      <c r="B57" s="8" t="s">
        <v>51</v>
      </c>
      <c r="C57" s="9" t="s">
        <v>601</v>
      </c>
      <c r="D57" s="25" t="s">
        <v>38</v>
      </c>
      <c r="E57" s="26" t="s">
        <v>39</v>
      </c>
      <c r="F57" s="23">
        <f>F58+F59+F60</f>
        <v>4576.7049999999999</v>
      </c>
      <c r="G57" s="23">
        <f>G58+G59+G60</f>
        <v>4304.576</v>
      </c>
      <c r="H57" s="23">
        <f>H58+H59+H60</f>
        <v>4304.576</v>
      </c>
    </row>
    <row r="58" spans="1:8" ht="36">
      <c r="A58" s="8" t="s">
        <v>25</v>
      </c>
      <c r="B58" s="8" t="s">
        <v>51</v>
      </c>
      <c r="C58" s="9" t="s">
        <v>601</v>
      </c>
      <c r="D58" s="27" t="s">
        <v>40</v>
      </c>
      <c r="E58" s="28" t="s">
        <v>41</v>
      </c>
      <c r="F58" s="23">
        <v>2613.9360000000001</v>
      </c>
      <c r="G58" s="23">
        <v>2506.1260000000002</v>
      </c>
      <c r="H58" s="23">
        <v>2506.1260000000002</v>
      </c>
    </row>
    <row r="59" spans="1:8" ht="60">
      <c r="A59" s="8" t="s">
        <v>25</v>
      </c>
      <c r="B59" s="8" t="s">
        <v>51</v>
      </c>
      <c r="C59" s="9" t="s">
        <v>601</v>
      </c>
      <c r="D59" s="27" t="s">
        <v>42</v>
      </c>
      <c r="E59" s="28" t="s">
        <v>43</v>
      </c>
      <c r="F59" s="23">
        <v>927.2</v>
      </c>
      <c r="G59" s="23">
        <v>800</v>
      </c>
      <c r="H59" s="23">
        <v>800</v>
      </c>
    </row>
    <row r="60" spans="1:8" ht="72">
      <c r="A60" s="8" t="s">
        <v>25</v>
      </c>
      <c r="B60" s="8" t="s">
        <v>51</v>
      </c>
      <c r="C60" s="9" t="s">
        <v>601</v>
      </c>
      <c r="D60" s="27">
        <v>129</v>
      </c>
      <c r="E60" s="28" t="s">
        <v>44</v>
      </c>
      <c r="F60" s="23">
        <v>1035.569</v>
      </c>
      <c r="G60" s="23">
        <v>998.45</v>
      </c>
      <c r="H60" s="23">
        <v>998.45</v>
      </c>
    </row>
    <row r="61" spans="1:8" ht="60">
      <c r="A61" s="8" t="s">
        <v>25</v>
      </c>
      <c r="B61" s="8" t="s">
        <v>51</v>
      </c>
      <c r="C61" s="9" t="s">
        <v>603</v>
      </c>
      <c r="D61" s="27"/>
      <c r="E61" s="28" t="s">
        <v>604</v>
      </c>
      <c r="F61" s="23">
        <f>F62</f>
        <v>1391.51</v>
      </c>
      <c r="G61" s="23">
        <f t="shared" ref="G61:H61" si="13">G62</f>
        <v>1391.51</v>
      </c>
      <c r="H61" s="23">
        <f t="shared" si="13"/>
        <v>1391.51</v>
      </c>
    </row>
    <row r="62" spans="1:8" ht="96">
      <c r="A62" s="8" t="s">
        <v>25</v>
      </c>
      <c r="B62" s="8" t="s">
        <v>51</v>
      </c>
      <c r="C62" s="9" t="s">
        <v>603</v>
      </c>
      <c r="D62" s="25" t="s">
        <v>38</v>
      </c>
      <c r="E62" s="26" t="s">
        <v>39</v>
      </c>
      <c r="F62" s="23">
        <f>F63+F64</f>
        <v>1391.51</v>
      </c>
      <c r="G62" s="23">
        <f t="shared" ref="G62:H62" si="14">G63+G64</f>
        <v>1391.51</v>
      </c>
      <c r="H62" s="23">
        <f t="shared" si="14"/>
        <v>1391.51</v>
      </c>
    </row>
    <row r="63" spans="1:8" ht="36">
      <c r="A63" s="8" t="s">
        <v>25</v>
      </c>
      <c r="B63" s="8" t="s">
        <v>51</v>
      </c>
      <c r="C63" s="9" t="s">
        <v>603</v>
      </c>
      <c r="D63" s="27" t="s">
        <v>40</v>
      </c>
      <c r="E63" s="28" t="s">
        <v>41</v>
      </c>
      <c r="F63" s="23">
        <v>1068.748</v>
      </c>
      <c r="G63" s="23">
        <v>1068.748</v>
      </c>
      <c r="H63" s="23">
        <v>1068.748</v>
      </c>
    </row>
    <row r="64" spans="1:8" ht="72">
      <c r="A64" s="8" t="s">
        <v>25</v>
      </c>
      <c r="B64" s="8" t="s">
        <v>51</v>
      </c>
      <c r="C64" s="9" t="s">
        <v>603</v>
      </c>
      <c r="D64" s="27">
        <v>129</v>
      </c>
      <c r="E64" s="28" t="s">
        <v>44</v>
      </c>
      <c r="F64" s="23">
        <v>322.762</v>
      </c>
      <c r="G64" s="23">
        <v>322.762</v>
      </c>
      <c r="H64" s="23">
        <v>322.762</v>
      </c>
    </row>
    <row r="65" spans="1:8" ht="84">
      <c r="A65" s="29" t="s">
        <v>25</v>
      </c>
      <c r="B65" s="29" t="s">
        <v>61</v>
      </c>
      <c r="C65" s="29"/>
      <c r="D65" s="29"/>
      <c r="E65" s="18" t="s">
        <v>62</v>
      </c>
      <c r="F65" s="19">
        <f>F66+F93</f>
        <v>88409.537000000011</v>
      </c>
      <c r="G65" s="19">
        <f t="shared" ref="G65:H65" si="15">G66+G93</f>
        <v>61890.517</v>
      </c>
      <c r="H65" s="19">
        <f t="shared" si="15"/>
        <v>61890.517</v>
      </c>
    </row>
    <row r="66" spans="1:8" ht="48">
      <c r="A66" s="20" t="s">
        <v>25</v>
      </c>
      <c r="B66" s="20" t="s">
        <v>61</v>
      </c>
      <c r="C66" s="17" t="s">
        <v>30</v>
      </c>
      <c r="D66" s="20"/>
      <c r="E66" s="21" t="s">
        <v>31</v>
      </c>
      <c r="F66" s="22">
        <f t="shared" ref="F66:H67" si="16">F67</f>
        <v>87730.537000000011</v>
      </c>
      <c r="G66" s="22">
        <f t="shared" si="16"/>
        <v>61890.517</v>
      </c>
      <c r="H66" s="22">
        <f t="shared" si="16"/>
        <v>61890.517</v>
      </c>
    </row>
    <row r="67" spans="1:8">
      <c r="A67" s="8" t="s">
        <v>25</v>
      </c>
      <c r="B67" s="8" t="s">
        <v>61</v>
      </c>
      <c r="C67" s="9" t="s">
        <v>32</v>
      </c>
      <c r="D67" s="8"/>
      <c r="E67" s="7" t="s">
        <v>33</v>
      </c>
      <c r="F67" s="23">
        <f t="shared" si="16"/>
        <v>87730.537000000011</v>
      </c>
      <c r="G67" s="23">
        <f t="shared" si="16"/>
        <v>61890.517</v>
      </c>
      <c r="H67" s="23">
        <f t="shared" si="16"/>
        <v>61890.517</v>
      </c>
    </row>
    <row r="68" spans="1:8" ht="36">
      <c r="A68" s="8" t="s">
        <v>25</v>
      </c>
      <c r="B68" s="8" t="s">
        <v>61</v>
      </c>
      <c r="C68" s="24" t="s">
        <v>34</v>
      </c>
      <c r="D68" s="8"/>
      <c r="E68" s="7" t="s">
        <v>35</v>
      </c>
      <c r="F68" s="23">
        <f>F69+F80+F86</f>
        <v>87730.537000000011</v>
      </c>
      <c r="G68" s="23">
        <f>G69+G80+G86</f>
        <v>61890.517</v>
      </c>
      <c r="H68" s="23">
        <f>H69+H80+H86</f>
        <v>61890.517</v>
      </c>
    </row>
    <row r="69" spans="1:8" ht="36">
      <c r="A69" s="8" t="s">
        <v>25</v>
      </c>
      <c r="B69" s="8" t="s">
        <v>61</v>
      </c>
      <c r="C69" s="30" t="s">
        <v>63</v>
      </c>
      <c r="D69" s="8"/>
      <c r="E69" s="7" t="s">
        <v>64</v>
      </c>
      <c r="F69" s="23">
        <f>F70+F74+F76+F78</f>
        <v>45485.274000000005</v>
      </c>
      <c r="G69" s="23">
        <f t="shared" ref="G69:H69" si="17">G70+G74+G76+G78</f>
        <v>45690.781000000003</v>
      </c>
      <c r="H69" s="23">
        <f t="shared" si="17"/>
        <v>45690.781000000003</v>
      </c>
    </row>
    <row r="70" spans="1:8" ht="96">
      <c r="A70" s="8" t="s">
        <v>25</v>
      </c>
      <c r="B70" s="8" t="s">
        <v>61</v>
      </c>
      <c r="C70" s="30" t="s">
        <v>63</v>
      </c>
      <c r="D70" s="25" t="s">
        <v>38</v>
      </c>
      <c r="E70" s="26" t="s">
        <v>39</v>
      </c>
      <c r="F70" s="23">
        <f>F71+F72+F73</f>
        <v>45105.357000000004</v>
      </c>
      <c r="G70" s="23">
        <f t="shared" ref="G70:H70" si="18">G71+G72+G73</f>
        <v>44727.303</v>
      </c>
      <c r="H70" s="23">
        <f t="shared" si="18"/>
        <v>44727.303</v>
      </c>
    </row>
    <row r="71" spans="1:8" ht="36">
      <c r="A71" s="8" t="s">
        <v>25</v>
      </c>
      <c r="B71" s="8" t="s">
        <v>61</v>
      </c>
      <c r="C71" s="30" t="s">
        <v>63</v>
      </c>
      <c r="D71" s="27" t="s">
        <v>40</v>
      </c>
      <c r="E71" s="28" t="s">
        <v>41</v>
      </c>
      <c r="F71" s="23">
        <v>28676.222000000002</v>
      </c>
      <c r="G71" s="23">
        <v>28166.668000000001</v>
      </c>
      <c r="H71" s="23">
        <v>28166.668000000001</v>
      </c>
    </row>
    <row r="72" spans="1:8" ht="60">
      <c r="A72" s="8" t="s">
        <v>25</v>
      </c>
      <c r="B72" s="8" t="s">
        <v>61</v>
      </c>
      <c r="C72" s="30" t="s">
        <v>63</v>
      </c>
      <c r="D72" s="27" t="s">
        <v>42</v>
      </c>
      <c r="E72" s="28" t="s">
        <v>43</v>
      </c>
      <c r="F72" s="23">
        <v>6067.9</v>
      </c>
      <c r="G72" s="23">
        <v>6186.1</v>
      </c>
      <c r="H72" s="23">
        <v>6186.1</v>
      </c>
    </row>
    <row r="73" spans="1:8" ht="72">
      <c r="A73" s="8" t="s">
        <v>25</v>
      </c>
      <c r="B73" s="8" t="s">
        <v>61</v>
      </c>
      <c r="C73" s="30" t="s">
        <v>63</v>
      </c>
      <c r="D73" s="27">
        <v>129</v>
      </c>
      <c r="E73" s="28" t="s">
        <v>44</v>
      </c>
      <c r="F73" s="23">
        <v>10361.235000000001</v>
      </c>
      <c r="G73" s="23">
        <v>10374.535</v>
      </c>
      <c r="H73" s="23">
        <v>10374.535</v>
      </c>
    </row>
    <row r="74" spans="1:8" ht="36">
      <c r="A74" s="8" t="s">
        <v>25</v>
      </c>
      <c r="B74" s="8" t="s">
        <v>61</v>
      </c>
      <c r="C74" s="30" t="s">
        <v>63</v>
      </c>
      <c r="D74" s="25" t="s">
        <v>55</v>
      </c>
      <c r="E74" s="26" t="s">
        <v>56</v>
      </c>
      <c r="F74" s="23">
        <f>F75</f>
        <v>370.45100000000002</v>
      </c>
      <c r="G74" s="23">
        <f>G75</f>
        <v>963.47799999999995</v>
      </c>
      <c r="H74" s="23">
        <f>H75</f>
        <v>963.47799999999995</v>
      </c>
    </row>
    <row r="75" spans="1:8" ht="24">
      <c r="A75" s="8" t="s">
        <v>25</v>
      </c>
      <c r="B75" s="8" t="s">
        <v>61</v>
      </c>
      <c r="C75" s="30" t="s">
        <v>63</v>
      </c>
      <c r="D75" s="8" t="s">
        <v>57</v>
      </c>
      <c r="E75" s="7" t="s">
        <v>58</v>
      </c>
      <c r="F75" s="23">
        <v>370.45100000000002</v>
      </c>
      <c r="G75" s="23">
        <v>963.47799999999995</v>
      </c>
      <c r="H75" s="23">
        <v>963.47799999999995</v>
      </c>
    </row>
    <row r="76" spans="1:8" ht="24">
      <c r="A76" s="8" t="s">
        <v>25</v>
      </c>
      <c r="B76" s="8" t="s">
        <v>61</v>
      </c>
      <c r="C76" s="30" t="s">
        <v>63</v>
      </c>
      <c r="D76" s="8">
        <v>300</v>
      </c>
      <c r="E76" s="7" t="s">
        <v>59</v>
      </c>
      <c r="F76" s="31">
        <f>F77</f>
        <v>9.4559999999999995</v>
      </c>
      <c r="G76" s="31">
        <f t="shared" ref="G76:H76" si="19">G77</f>
        <v>0</v>
      </c>
      <c r="H76" s="31">
        <f t="shared" si="19"/>
        <v>0</v>
      </c>
    </row>
    <row r="77" spans="1:8" ht="48">
      <c r="A77" s="8" t="s">
        <v>25</v>
      </c>
      <c r="B77" s="8" t="s">
        <v>61</v>
      </c>
      <c r="C77" s="30" t="s">
        <v>63</v>
      </c>
      <c r="D77" s="8">
        <v>321</v>
      </c>
      <c r="E77" s="7" t="s">
        <v>60</v>
      </c>
      <c r="F77" s="31">
        <v>9.4559999999999995</v>
      </c>
      <c r="G77" s="31">
        <v>0</v>
      </c>
      <c r="H77" s="31">
        <v>0</v>
      </c>
    </row>
    <row r="78" spans="1:8">
      <c r="A78" s="8" t="s">
        <v>25</v>
      </c>
      <c r="B78" s="8" t="s">
        <v>61</v>
      </c>
      <c r="C78" s="30" t="s">
        <v>63</v>
      </c>
      <c r="D78" s="8">
        <v>800</v>
      </c>
      <c r="E78" s="7" t="s">
        <v>84</v>
      </c>
      <c r="F78" s="31">
        <f>F79</f>
        <v>0.01</v>
      </c>
      <c r="G78" s="31">
        <f t="shared" ref="G78:H78" si="20">G79</f>
        <v>0</v>
      </c>
      <c r="H78" s="31">
        <f t="shared" si="20"/>
        <v>0</v>
      </c>
    </row>
    <row r="79" spans="1:8">
      <c r="A79" s="8" t="s">
        <v>25</v>
      </c>
      <c r="B79" s="8" t="s">
        <v>61</v>
      </c>
      <c r="C79" s="30" t="s">
        <v>63</v>
      </c>
      <c r="D79" s="8">
        <v>853</v>
      </c>
      <c r="E79" s="7" t="s">
        <v>104</v>
      </c>
      <c r="F79" s="31">
        <v>0.01</v>
      </c>
      <c r="G79" s="31">
        <v>0</v>
      </c>
      <c r="H79" s="31">
        <v>0</v>
      </c>
    </row>
    <row r="80" spans="1:8" ht="60">
      <c r="A80" s="8" t="s">
        <v>25</v>
      </c>
      <c r="B80" s="8" t="s">
        <v>61</v>
      </c>
      <c r="C80" s="9" t="s">
        <v>65</v>
      </c>
      <c r="D80" s="27"/>
      <c r="E80" s="28" t="s">
        <v>66</v>
      </c>
      <c r="F80" s="23">
        <f>F81+F84</f>
        <v>16863.378000000001</v>
      </c>
      <c r="G80" s="23">
        <f t="shared" ref="G80:H80" si="21">G81+G84</f>
        <v>16199.735999999999</v>
      </c>
      <c r="H80" s="23">
        <f t="shared" si="21"/>
        <v>16199.735999999999</v>
      </c>
    </row>
    <row r="81" spans="1:8" ht="96">
      <c r="A81" s="8" t="s">
        <v>25</v>
      </c>
      <c r="B81" s="8" t="s">
        <v>61</v>
      </c>
      <c r="C81" s="9" t="s">
        <v>65</v>
      </c>
      <c r="D81" s="25" t="s">
        <v>38</v>
      </c>
      <c r="E81" s="26" t="s">
        <v>39</v>
      </c>
      <c r="F81" s="23">
        <f>F82+F83</f>
        <v>16860.857</v>
      </c>
      <c r="G81" s="23">
        <f>G82+G83</f>
        <v>16199.735999999999</v>
      </c>
      <c r="H81" s="23">
        <f>H82+H83</f>
        <v>16199.735999999999</v>
      </c>
    </row>
    <row r="82" spans="1:8" ht="36">
      <c r="A82" s="8" t="s">
        <v>25</v>
      </c>
      <c r="B82" s="8" t="s">
        <v>61</v>
      </c>
      <c r="C82" s="9" t="s">
        <v>65</v>
      </c>
      <c r="D82" s="27" t="s">
        <v>40</v>
      </c>
      <c r="E82" s="28" t="s">
        <v>41</v>
      </c>
      <c r="F82" s="23">
        <v>12949.967000000001</v>
      </c>
      <c r="G82" s="23">
        <v>12442.194</v>
      </c>
      <c r="H82" s="23">
        <v>12442.194</v>
      </c>
    </row>
    <row r="83" spans="1:8" ht="72">
      <c r="A83" s="8" t="s">
        <v>25</v>
      </c>
      <c r="B83" s="8" t="s">
        <v>61</v>
      </c>
      <c r="C83" s="9" t="s">
        <v>65</v>
      </c>
      <c r="D83" s="27">
        <v>129</v>
      </c>
      <c r="E83" s="28" t="s">
        <v>44</v>
      </c>
      <c r="F83" s="23">
        <v>3910.89</v>
      </c>
      <c r="G83" s="23">
        <v>3757.5419999999999</v>
      </c>
      <c r="H83" s="23">
        <v>3757.5419999999999</v>
      </c>
    </row>
    <row r="84" spans="1:8" ht="24">
      <c r="A84" s="8" t="s">
        <v>25</v>
      </c>
      <c r="B84" s="8" t="s">
        <v>61</v>
      </c>
      <c r="C84" s="9" t="s">
        <v>65</v>
      </c>
      <c r="D84" s="8">
        <v>300</v>
      </c>
      <c r="E84" s="7" t="s">
        <v>59</v>
      </c>
      <c r="F84" s="31">
        <f>F85</f>
        <v>2.5209999999999999</v>
      </c>
      <c r="G84" s="31">
        <f t="shared" ref="G84:H84" si="22">G85</f>
        <v>0</v>
      </c>
      <c r="H84" s="31">
        <f t="shared" si="22"/>
        <v>0</v>
      </c>
    </row>
    <row r="85" spans="1:8" ht="48">
      <c r="A85" s="8" t="s">
        <v>25</v>
      </c>
      <c r="B85" s="8" t="s">
        <v>61</v>
      </c>
      <c r="C85" s="9" t="s">
        <v>65</v>
      </c>
      <c r="D85" s="8">
        <v>321</v>
      </c>
      <c r="E85" s="7" t="s">
        <v>60</v>
      </c>
      <c r="F85" s="31">
        <v>2.5209999999999999</v>
      </c>
      <c r="G85" s="31">
        <v>0</v>
      </c>
      <c r="H85" s="31">
        <v>0</v>
      </c>
    </row>
    <row r="86" spans="1:8" ht="36">
      <c r="A86" s="8" t="s">
        <v>25</v>
      </c>
      <c r="B86" s="8" t="s">
        <v>61</v>
      </c>
      <c r="C86" s="9" t="s">
        <v>53</v>
      </c>
      <c r="D86" s="27"/>
      <c r="E86" s="28" t="s">
        <v>54</v>
      </c>
      <c r="F86" s="23">
        <f>F87+F91</f>
        <v>25381.885000000002</v>
      </c>
      <c r="G86" s="23">
        <f t="shared" ref="G86:H86" si="23">G87+G91</f>
        <v>0</v>
      </c>
      <c r="H86" s="23">
        <f t="shared" si="23"/>
        <v>0</v>
      </c>
    </row>
    <row r="87" spans="1:8" ht="96">
      <c r="A87" s="8" t="s">
        <v>25</v>
      </c>
      <c r="B87" s="8" t="s">
        <v>61</v>
      </c>
      <c r="C87" s="9" t="s">
        <v>53</v>
      </c>
      <c r="D87" s="25" t="s">
        <v>38</v>
      </c>
      <c r="E87" s="26" t="s">
        <v>39</v>
      </c>
      <c r="F87" s="23">
        <f>F88+F90+F89</f>
        <v>24883.509000000002</v>
      </c>
      <c r="G87" s="23">
        <f t="shared" ref="G87:H87" si="24">G88+G90+G89</f>
        <v>0</v>
      </c>
      <c r="H87" s="23">
        <f t="shared" si="24"/>
        <v>0</v>
      </c>
    </row>
    <row r="88" spans="1:8" ht="36">
      <c r="A88" s="8" t="s">
        <v>25</v>
      </c>
      <c r="B88" s="8" t="s">
        <v>61</v>
      </c>
      <c r="C88" s="9" t="s">
        <v>53</v>
      </c>
      <c r="D88" s="27" t="s">
        <v>40</v>
      </c>
      <c r="E88" s="28" t="s">
        <v>41</v>
      </c>
      <c r="F88" s="23">
        <v>18438.308000000001</v>
      </c>
      <c r="G88" s="23">
        <v>0</v>
      </c>
      <c r="H88" s="23">
        <v>0</v>
      </c>
    </row>
    <row r="89" spans="1:8" ht="60">
      <c r="A89" s="8" t="s">
        <v>25</v>
      </c>
      <c r="B89" s="8" t="s">
        <v>61</v>
      </c>
      <c r="C89" s="9" t="s">
        <v>53</v>
      </c>
      <c r="D89" s="27" t="s">
        <v>42</v>
      </c>
      <c r="E89" s="28" t="s">
        <v>43</v>
      </c>
      <c r="F89" s="23">
        <v>936.21100000000001</v>
      </c>
      <c r="G89" s="23">
        <v>0</v>
      </c>
      <c r="H89" s="23">
        <v>0</v>
      </c>
    </row>
    <row r="90" spans="1:8" ht="72">
      <c r="A90" s="8" t="s">
        <v>25</v>
      </c>
      <c r="B90" s="8" t="s">
        <v>61</v>
      </c>
      <c r="C90" s="9" t="s">
        <v>53</v>
      </c>
      <c r="D90" s="27">
        <v>129</v>
      </c>
      <c r="E90" s="28" t="s">
        <v>44</v>
      </c>
      <c r="F90" s="23">
        <v>5508.99</v>
      </c>
      <c r="G90" s="23">
        <v>0</v>
      </c>
      <c r="H90" s="23">
        <v>0</v>
      </c>
    </row>
    <row r="91" spans="1:8" ht="24">
      <c r="A91" s="8" t="s">
        <v>25</v>
      </c>
      <c r="B91" s="8" t="s">
        <v>61</v>
      </c>
      <c r="C91" s="9" t="s">
        <v>53</v>
      </c>
      <c r="D91" s="8">
        <v>300</v>
      </c>
      <c r="E91" s="7" t="s">
        <v>59</v>
      </c>
      <c r="F91" s="31">
        <f>F92</f>
        <v>498.37599999999998</v>
      </c>
      <c r="G91" s="31">
        <f t="shared" ref="G91:H91" si="25">G92</f>
        <v>0</v>
      </c>
      <c r="H91" s="31">
        <f t="shared" si="25"/>
        <v>0</v>
      </c>
    </row>
    <row r="92" spans="1:8" ht="48">
      <c r="A92" s="8" t="s">
        <v>25</v>
      </c>
      <c r="B92" s="8" t="s">
        <v>61</v>
      </c>
      <c r="C92" s="9" t="s">
        <v>53</v>
      </c>
      <c r="D92" s="8">
        <v>321</v>
      </c>
      <c r="E92" s="7" t="s">
        <v>60</v>
      </c>
      <c r="F92" s="31">
        <v>498.37599999999998</v>
      </c>
      <c r="G92" s="31">
        <v>0</v>
      </c>
      <c r="H92" s="31">
        <v>0</v>
      </c>
    </row>
    <row r="93" spans="1:8" ht="24">
      <c r="A93" s="8" t="s">
        <v>25</v>
      </c>
      <c r="B93" s="8" t="s">
        <v>61</v>
      </c>
      <c r="C93" s="9" t="s">
        <v>67</v>
      </c>
      <c r="D93" s="27"/>
      <c r="E93" s="28" t="s">
        <v>68</v>
      </c>
      <c r="F93" s="23">
        <f>F94</f>
        <v>679</v>
      </c>
      <c r="G93" s="23">
        <f t="shared" ref="G93:H93" si="26">G94</f>
        <v>0</v>
      </c>
      <c r="H93" s="23">
        <f t="shared" si="26"/>
        <v>0</v>
      </c>
    </row>
    <row r="94" spans="1:8" ht="96">
      <c r="A94" s="8" t="s">
        <v>25</v>
      </c>
      <c r="B94" s="8" t="s">
        <v>61</v>
      </c>
      <c r="C94" s="9" t="s">
        <v>67</v>
      </c>
      <c r="D94" s="25" t="s">
        <v>38</v>
      </c>
      <c r="E94" s="26" t="s">
        <v>39</v>
      </c>
      <c r="F94" s="23">
        <f>F95+F96</f>
        <v>679</v>
      </c>
      <c r="G94" s="23">
        <f>G95+G96</f>
        <v>0</v>
      </c>
      <c r="H94" s="23">
        <f>H95+H96</f>
        <v>0</v>
      </c>
    </row>
    <row r="95" spans="1:8" ht="36">
      <c r="A95" s="8" t="s">
        <v>25</v>
      </c>
      <c r="B95" s="8" t="s">
        <v>61</v>
      </c>
      <c r="C95" s="9" t="s">
        <v>67</v>
      </c>
      <c r="D95" s="27" t="s">
        <v>40</v>
      </c>
      <c r="E95" s="28" t="s">
        <v>41</v>
      </c>
      <c r="F95" s="23">
        <v>521.505</v>
      </c>
      <c r="G95" s="23">
        <v>0</v>
      </c>
      <c r="H95" s="23">
        <v>0</v>
      </c>
    </row>
    <row r="96" spans="1:8" ht="72">
      <c r="A96" s="8" t="s">
        <v>25</v>
      </c>
      <c r="B96" s="8" t="s">
        <v>61</v>
      </c>
      <c r="C96" s="9" t="s">
        <v>67</v>
      </c>
      <c r="D96" s="27">
        <v>129</v>
      </c>
      <c r="E96" s="28" t="s">
        <v>44</v>
      </c>
      <c r="F96" s="23">
        <v>157.495</v>
      </c>
      <c r="G96" s="23">
        <v>0</v>
      </c>
      <c r="H96" s="23">
        <v>0</v>
      </c>
    </row>
    <row r="97" spans="1:8">
      <c r="A97" s="29" t="s">
        <v>25</v>
      </c>
      <c r="B97" s="16" t="s">
        <v>69</v>
      </c>
      <c r="C97" s="16"/>
      <c r="D97" s="32"/>
      <c r="E97" s="33" t="s">
        <v>70</v>
      </c>
      <c r="F97" s="19">
        <f t="shared" ref="F97:H102" si="27">F98</f>
        <v>12.4</v>
      </c>
      <c r="G97" s="19">
        <f t="shared" si="27"/>
        <v>12.9</v>
      </c>
      <c r="H97" s="19">
        <f t="shared" si="27"/>
        <v>146.69999999999999</v>
      </c>
    </row>
    <row r="98" spans="1:8" ht="48">
      <c r="A98" s="20" t="s">
        <v>25</v>
      </c>
      <c r="B98" s="17" t="s">
        <v>69</v>
      </c>
      <c r="C98" s="17" t="s">
        <v>30</v>
      </c>
      <c r="D98" s="20"/>
      <c r="E98" s="21" t="s">
        <v>31</v>
      </c>
      <c r="F98" s="22">
        <f>F99</f>
        <v>12.4</v>
      </c>
      <c r="G98" s="22">
        <f t="shared" si="27"/>
        <v>12.9</v>
      </c>
      <c r="H98" s="22">
        <f t="shared" si="27"/>
        <v>146.69999999999999</v>
      </c>
    </row>
    <row r="99" spans="1:8" ht="36">
      <c r="A99" s="101" t="s">
        <v>25</v>
      </c>
      <c r="B99" s="103" t="s">
        <v>69</v>
      </c>
      <c r="C99" s="103" t="s">
        <v>71</v>
      </c>
      <c r="D99" s="101"/>
      <c r="E99" s="105" t="s">
        <v>72</v>
      </c>
      <c r="F99" s="23">
        <f>F100</f>
        <v>12.4</v>
      </c>
      <c r="G99" s="23">
        <f t="shared" si="27"/>
        <v>12.9</v>
      </c>
      <c r="H99" s="23">
        <f t="shared" si="27"/>
        <v>146.69999999999999</v>
      </c>
    </row>
    <row r="100" spans="1:8" ht="48">
      <c r="A100" s="101" t="s">
        <v>25</v>
      </c>
      <c r="B100" s="103" t="s">
        <v>69</v>
      </c>
      <c r="C100" s="103" t="s">
        <v>73</v>
      </c>
      <c r="D100" s="103"/>
      <c r="E100" s="105" t="s">
        <v>74</v>
      </c>
      <c r="F100" s="23">
        <f t="shared" si="27"/>
        <v>12.4</v>
      </c>
      <c r="G100" s="23">
        <f t="shared" si="27"/>
        <v>12.9</v>
      </c>
      <c r="H100" s="23">
        <f t="shared" si="27"/>
        <v>146.69999999999999</v>
      </c>
    </row>
    <row r="101" spans="1:8" ht="72">
      <c r="A101" s="8" t="s">
        <v>25</v>
      </c>
      <c r="B101" s="9" t="s">
        <v>69</v>
      </c>
      <c r="C101" s="30" t="s">
        <v>75</v>
      </c>
      <c r="D101" s="27"/>
      <c r="E101" s="34" t="s">
        <v>76</v>
      </c>
      <c r="F101" s="35">
        <f t="shared" si="27"/>
        <v>12.4</v>
      </c>
      <c r="G101" s="35">
        <f t="shared" si="27"/>
        <v>12.9</v>
      </c>
      <c r="H101" s="35">
        <f t="shared" si="27"/>
        <v>146.69999999999999</v>
      </c>
    </row>
    <row r="102" spans="1:8" ht="36">
      <c r="A102" s="8" t="s">
        <v>25</v>
      </c>
      <c r="B102" s="9" t="s">
        <v>69</v>
      </c>
      <c r="C102" s="30" t="s">
        <v>75</v>
      </c>
      <c r="D102" s="25" t="s">
        <v>55</v>
      </c>
      <c r="E102" s="26" t="s">
        <v>56</v>
      </c>
      <c r="F102" s="35">
        <f t="shared" si="27"/>
        <v>12.4</v>
      </c>
      <c r="G102" s="35">
        <f t="shared" si="27"/>
        <v>12.9</v>
      </c>
      <c r="H102" s="35">
        <f>H103</f>
        <v>146.69999999999999</v>
      </c>
    </row>
    <row r="103" spans="1:8" ht="24">
      <c r="A103" s="8" t="s">
        <v>25</v>
      </c>
      <c r="B103" s="9" t="s">
        <v>69</v>
      </c>
      <c r="C103" s="30" t="s">
        <v>75</v>
      </c>
      <c r="D103" s="8" t="s">
        <v>57</v>
      </c>
      <c r="E103" s="7" t="s">
        <v>58</v>
      </c>
      <c r="F103" s="23">
        <v>12.4</v>
      </c>
      <c r="G103" s="23">
        <v>12.9</v>
      </c>
      <c r="H103" s="23">
        <v>146.69999999999999</v>
      </c>
    </row>
    <row r="104" spans="1:8" ht="60">
      <c r="A104" s="29" t="s">
        <v>25</v>
      </c>
      <c r="B104" s="29" t="s">
        <v>77</v>
      </c>
      <c r="C104" s="16"/>
      <c r="D104" s="29"/>
      <c r="E104" s="18" t="s">
        <v>78</v>
      </c>
      <c r="F104" s="79">
        <f>F105+F128</f>
        <v>22740.253000000001</v>
      </c>
      <c r="G104" s="79">
        <f t="shared" ref="G104:H104" si="28">G105+G128</f>
        <v>22708.062999999998</v>
      </c>
      <c r="H104" s="79">
        <f t="shared" si="28"/>
        <v>22708.062999999998</v>
      </c>
    </row>
    <row r="105" spans="1:8" ht="48">
      <c r="A105" s="8" t="s">
        <v>25</v>
      </c>
      <c r="B105" s="8" t="s">
        <v>77</v>
      </c>
      <c r="C105" s="17" t="s">
        <v>30</v>
      </c>
      <c r="D105" s="20"/>
      <c r="E105" s="21" t="s">
        <v>31</v>
      </c>
      <c r="F105" s="85">
        <f>F106</f>
        <v>21873.053</v>
      </c>
      <c r="G105" s="85">
        <f t="shared" ref="G105:H105" si="29">G106</f>
        <v>22708.062999999998</v>
      </c>
      <c r="H105" s="85">
        <f t="shared" si="29"/>
        <v>22708.062999999998</v>
      </c>
    </row>
    <row r="106" spans="1:8">
      <c r="A106" s="8" t="s">
        <v>25</v>
      </c>
      <c r="B106" s="8" t="s">
        <v>77</v>
      </c>
      <c r="C106" s="9" t="s">
        <v>32</v>
      </c>
      <c r="D106" s="8"/>
      <c r="E106" s="7" t="s">
        <v>33</v>
      </c>
      <c r="F106" s="55">
        <f>F107</f>
        <v>21873.053</v>
      </c>
      <c r="G106" s="55">
        <f t="shared" ref="G106:H106" si="30">G107</f>
        <v>22708.062999999998</v>
      </c>
      <c r="H106" s="55">
        <f t="shared" si="30"/>
        <v>22708.062999999998</v>
      </c>
    </row>
    <row r="107" spans="1:8" ht="36">
      <c r="A107" s="8" t="s">
        <v>25</v>
      </c>
      <c r="B107" s="8" t="s">
        <v>77</v>
      </c>
      <c r="C107" s="24" t="s">
        <v>34</v>
      </c>
      <c r="D107" s="8"/>
      <c r="E107" s="7" t="s">
        <v>35</v>
      </c>
      <c r="F107" s="23">
        <f>F108+F117+F121</f>
        <v>21873.053</v>
      </c>
      <c r="G107" s="23">
        <f t="shared" ref="G107:H107" si="31">G108+G117+G121</f>
        <v>22708.062999999998</v>
      </c>
      <c r="H107" s="23">
        <f t="shared" si="31"/>
        <v>22708.062999999998</v>
      </c>
    </row>
    <row r="108" spans="1:8" ht="60">
      <c r="A108" s="8" t="s">
        <v>25</v>
      </c>
      <c r="B108" s="8" t="s">
        <v>77</v>
      </c>
      <c r="C108" s="9" t="s">
        <v>631</v>
      </c>
      <c r="D108" s="8"/>
      <c r="E108" s="7" t="s">
        <v>129</v>
      </c>
      <c r="F108" s="23">
        <f>F109+F113+F115</f>
        <v>14703.501</v>
      </c>
      <c r="G108" s="23">
        <f>G109+G113</f>
        <v>15807.169</v>
      </c>
      <c r="H108" s="23">
        <f>H109+H113</f>
        <v>15807.169</v>
      </c>
    </row>
    <row r="109" spans="1:8" ht="96">
      <c r="A109" s="8" t="s">
        <v>25</v>
      </c>
      <c r="B109" s="8" t="s">
        <v>77</v>
      </c>
      <c r="C109" s="9" t="s">
        <v>631</v>
      </c>
      <c r="D109" s="25" t="s">
        <v>38</v>
      </c>
      <c r="E109" s="26" t="s">
        <v>39</v>
      </c>
      <c r="F109" s="23">
        <f>F110+F112+F111</f>
        <v>14205.673000000001</v>
      </c>
      <c r="G109" s="23">
        <f>G110+G112+G111</f>
        <v>15313.019</v>
      </c>
      <c r="H109" s="23">
        <f>H110+H112+H111</f>
        <v>15313.019</v>
      </c>
    </row>
    <row r="110" spans="1:8" ht="36">
      <c r="A110" s="8" t="s">
        <v>25</v>
      </c>
      <c r="B110" s="8" t="s">
        <v>77</v>
      </c>
      <c r="C110" s="9" t="s">
        <v>631</v>
      </c>
      <c r="D110" s="27" t="s">
        <v>40</v>
      </c>
      <c r="E110" s="28" t="s">
        <v>41</v>
      </c>
      <c r="F110" s="23">
        <v>8844.4740000000002</v>
      </c>
      <c r="G110" s="23">
        <v>8761.152</v>
      </c>
      <c r="H110" s="23">
        <v>8761.152</v>
      </c>
    </row>
    <row r="111" spans="1:8" ht="60">
      <c r="A111" s="8" t="s">
        <v>25</v>
      </c>
      <c r="B111" s="8" t="s">
        <v>77</v>
      </c>
      <c r="C111" s="9" t="s">
        <v>631</v>
      </c>
      <c r="D111" s="27" t="s">
        <v>42</v>
      </c>
      <c r="E111" s="28" t="s">
        <v>43</v>
      </c>
      <c r="F111" s="23">
        <v>2065.328</v>
      </c>
      <c r="G111" s="23">
        <v>3000</v>
      </c>
      <c r="H111" s="23">
        <v>3000</v>
      </c>
    </row>
    <row r="112" spans="1:8" ht="72">
      <c r="A112" s="8" t="s">
        <v>25</v>
      </c>
      <c r="B112" s="8" t="s">
        <v>77</v>
      </c>
      <c r="C112" s="9" t="s">
        <v>631</v>
      </c>
      <c r="D112" s="27">
        <v>129</v>
      </c>
      <c r="E112" s="28" t="s">
        <v>44</v>
      </c>
      <c r="F112" s="23">
        <v>3295.8710000000001</v>
      </c>
      <c r="G112" s="23">
        <v>3551.8670000000002</v>
      </c>
      <c r="H112" s="23">
        <v>3551.8670000000002</v>
      </c>
    </row>
    <row r="113" spans="1:8" ht="36">
      <c r="A113" s="8" t="s">
        <v>25</v>
      </c>
      <c r="B113" s="8" t="s">
        <v>77</v>
      </c>
      <c r="C113" s="9" t="s">
        <v>631</v>
      </c>
      <c r="D113" s="25" t="s">
        <v>55</v>
      </c>
      <c r="E113" s="26" t="s">
        <v>56</v>
      </c>
      <c r="F113" s="23">
        <f>F114</f>
        <v>494.15</v>
      </c>
      <c r="G113" s="23">
        <f>G114</f>
        <v>494.15</v>
      </c>
      <c r="H113" s="23">
        <f>H114</f>
        <v>494.15</v>
      </c>
    </row>
    <row r="114" spans="1:8" ht="24">
      <c r="A114" s="8" t="s">
        <v>25</v>
      </c>
      <c r="B114" s="8" t="s">
        <v>77</v>
      </c>
      <c r="C114" s="9" t="s">
        <v>631</v>
      </c>
      <c r="D114" s="8" t="s">
        <v>57</v>
      </c>
      <c r="E114" s="7" t="s">
        <v>58</v>
      </c>
      <c r="F114" s="23">
        <v>494.15</v>
      </c>
      <c r="G114" s="23">
        <v>494.15</v>
      </c>
      <c r="H114" s="23">
        <v>494.15</v>
      </c>
    </row>
    <row r="115" spans="1:8" ht="24">
      <c r="A115" s="8" t="s">
        <v>25</v>
      </c>
      <c r="B115" s="8" t="s">
        <v>77</v>
      </c>
      <c r="C115" s="9" t="s">
        <v>631</v>
      </c>
      <c r="D115" s="8">
        <v>300</v>
      </c>
      <c r="E115" s="7" t="s">
        <v>59</v>
      </c>
      <c r="F115" s="23">
        <f>F116</f>
        <v>3.6779999999999999</v>
      </c>
      <c r="G115" s="23">
        <f t="shared" ref="G115:H115" si="32">G116</f>
        <v>0</v>
      </c>
      <c r="H115" s="23">
        <f t="shared" si="32"/>
        <v>0</v>
      </c>
    </row>
    <row r="116" spans="1:8" ht="48">
      <c r="A116" s="8" t="s">
        <v>25</v>
      </c>
      <c r="B116" s="8" t="s">
        <v>77</v>
      </c>
      <c r="C116" s="9" t="s">
        <v>631</v>
      </c>
      <c r="D116" s="8">
        <v>321</v>
      </c>
      <c r="E116" s="7" t="s">
        <v>60</v>
      </c>
      <c r="F116" s="23">
        <v>3.6779999999999999</v>
      </c>
      <c r="G116" s="23">
        <v>0</v>
      </c>
      <c r="H116" s="23">
        <v>0</v>
      </c>
    </row>
    <row r="117" spans="1:8" ht="60">
      <c r="A117" s="8" t="s">
        <v>25</v>
      </c>
      <c r="B117" s="8" t="s">
        <v>77</v>
      </c>
      <c r="C117" s="9" t="s">
        <v>65</v>
      </c>
      <c r="D117" s="27"/>
      <c r="E117" s="28" t="s">
        <v>66</v>
      </c>
      <c r="F117" s="23">
        <f>F118</f>
        <v>5784.6730000000007</v>
      </c>
      <c r="G117" s="23">
        <f>G118</f>
        <v>6900.8939999999993</v>
      </c>
      <c r="H117" s="23">
        <f>H118</f>
        <v>6900.8939999999993</v>
      </c>
    </row>
    <row r="118" spans="1:8" ht="96">
      <c r="A118" s="8" t="s">
        <v>25</v>
      </c>
      <c r="B118" s="8" t="s">
        <v>77</v>
      </c>
      <c r="C118" s="9" t="s">
        <v>65</v>
      </c>
      <c r="D118" s="25" t="s">
        <v>38</v>
      </c>
      <c r="E118" s="26" t="s">
        <v>39</v>
      </c>
      <c r="F118" s="23">
        <f>F119+F120</f>
        <v>5784.6730000000007</v>
      </c>
      <c r="G118" s="23">
        <f>G119+G120</f>
        <v>6900.8939999999993</v>
      </c>
      <c r="H118" s="23">
        <f>H119+H120</f>
        <v>6900.8939999999993</v>
      </c>
    </row>
    <row r="119" spans="1:8" ht="36">
      <c r="A119" s="8" t="s">
        <v>25</v>
      </c>
      <c r="B119" s="8" t="s">
        <v>77</v>
      </c>
      <c r="C119" s="9" t="s">
        <v>65</v>
      </c>
      <c r="D119" s="27" t="s">
        <v>40</v>
      </c>
      <c r="E119" s="28" t="s">
        <v>41</v>
      </c>
      <c r="F119" s="23">
        <v>4450.7820000000002</v>
      </c>
      <c r="G119" s="23">
        <v>5300.2259999999997</v>
      </c>
      <c r="H119" s="23">
        <v>5300.2259999999997</v>
      </c>
    </row>
    <row r="120" spans="1:8" ht="72">
      <c r="A120" s="8" t="s">
        <v>25</v>
      </c>
      <c r="B120" s="8" t="s">
        <v>77</v>
      </c>
      <c r="C120" s="9" t="s">
        <v>65</v>
      </c>
      <c r="D120" s="27">
        <v>129</v>
      </c>
      <c r="E120" s="28" t="s">
        <v>44</v>
      </c>
      <c r="F120" s="23">
        <v>1333.8910000000001</v>
      </c>
      <c r="G120" s="23">
        <v>1600.6679999999999</v>
      </c>
      <c r="H120" s="23">
        <v>1600.6679999999999</v>
      </c>
    </row>
    <row r="121" spans="1:8" ht="36">
      <c r="A121" s="8" t="s">
        <v>25</v>
      </c>
      <c r="B121" s="8" t="s">
        <v>77</v>
      </c>
      <c r="C121" s="9" t="s">
        <v>53</v>
      </c>
      <c r="D121" s="27"/>
      <c r="E121" s="28" t="s">
        <v>54</v>
      </c>
      <c r="F121" s="23">
        <f>F122+F126</f>
        <v>1384.8790000000001</v>
      </c>
      <c r="G121" s="23">
        <f t="shared" ref="G121:H121" si="33">G122+G126</f>
        <v>0</v>
      </c>
      <c r="H121" s="23">
        <f t="shared" si="33"/>
        <v>0</v>
      </c>
    </row>
    <row r="122" spans="1:8" ht="96">
      <c r="A122" s="8" t="s">
        <v>25</v>
      </c>
      <c r="B122" s="8" t="s">
        <v>77</v>
      </c>
      <c r="C122" s="9" t="s">
        <v>53</v>
      </c>
      <c r="D122" s="25" t="s">
        <v>38</v>
      </c>
      <c r="E122" s="26" t="s">
        <v>39</v>
      </c>
      <c r="F122" s="23">
        <f>F123+F124+F125</f>
        <v>1349.9910000000002</v>
      </c>
      <c r="G122" s="23">
        <f t="shared" ref="G122:H122" si="34">G123+G124+G125</f>
        <v>0</v>
      </c>
      <c r="H122" s="23">
        <f t="shared" si="34"/>
        <v>0</v>
      </c>
    </row>
    <row r="123" spans="1:8" ht="36">
      <c r="A123" s="8" t="s">
        <v>25</v>
      </c>
      <c r="B123" s="8" t="s">
        <v>77</v>
      </c>
      <c r="C123" s="9" t="s">
        <v>53</v>
      </c>
      <c r="D123" s="27" t="s">
        <v>40</v>
      </c>
      <c r="E123" s="28" t="s">
        <v>41</v>
      </c>
      <c r="F123" s="23">
        <v>575.55600000000004</v>
      </c>
      <c r="G123" s="23">
        <v>0</v>
      </c>
      <c r="H123" s="23">
        <v>0</v>
      </c>
    </row>
    <row r="124" spans="1:8" ht="60">
      <c r="A124" s="8" t="s">
        <v>25</v>
      </c>
      <c r="B124" s="8" t="s">
        <v>77</v>
      </c>
      <c r="C124" s="9" t="s">
        <v>53</v>
      </c>
      <c r="D124" s="27" t="s">
        <v>42</v>
      </c>
      <c r="E124" s="28" t="s">
        <v>43</v>
      </c>
      <c r="F124" s="23">
        <v>463.15899999999999</v>
      </c>
      <c r="G124" s="23">
        <v>0</v>
      </c>
      <c r="H124" s="23">
        <v>0</v>
      </c>
    </row>
    <row r="125" spans="1:8" ht="72">
      <c r="A125" s="8" t="s">
        <v>25</v>
      </c>
      <c r="B125" s="8" t="s">
        <v>77</v>
      </c>
      <c r="C125" s="9" t="s">
        <v>53</v>
      </c>
      <c r="D125" s="27">
        <v>129</v>
      </c>
      <c r="E125" s="28" t="s">
        <v>44</v>
      </c>
      <c r="F125" s="23">
        <v>311.27600000000001</v>
      </c>
      <c r="G125" s="23">
        <v>0</v>
      </c>
      <c r="H125" s="23">
        <v>0</v>
      </c>
    </row>
    <row r="126" spans="1:8" ht="36">
      <c r="A126" s="8" t="s">
        <v>25</v>
      </c>
      <c r="B126" s="8" t="s">
        <v>77</v>
      </c>
      <c r="C126" s="9" t="s">
        <v>53</v>
      </c>
      <c r="D126" s="25" t="s">
        <v>55</v>
      </c>
      <c r="E126" s="26" t="s">
        <v>56</v>
      </c>
      <c r="F126" s="23">
        <f>F127</f>
        <v>34.887999999999998</v>
      </c>
      <c r="G126" s="23">
        <f t="shared" ref="G126:H126" si="35">G127</f>
        <v>0</v>
      </c>
      <c r="H126" s="23">
        <f t="shared" si="35"/>
        <v>0</v>
      </c>
    </row>
    <row r="127" spans="1:8" ht="24">
      <c r="A127" s="8" t="s">
        <v>25</v>
      </c>
      <c r="B127" s="8" t="s">
        <v>77</v>
      </c>
      <c r="C127" s="9" t="s">
        <v>53</v>
      </c>
      <c r="D127" s="8" t="s">
        <v>57</v>
      </c>
      <c r="E127" s="7" t="s">
        <v>58</v>
      </c>
      <c r="F127" s="23">
        <v>34.887999999999998</v>
      </c>
      <c r="G127" s="23">
        <v>0</v>
      </c>
      <c r="H127" s="23">
        <v>0</v>
      </c>
    </row>
    <row r="128" spans="1:8" ht="24">
      <c r="A128" s="8" t="s">
        <v>25</v>
      </c>
      <c r="B128" s="8" t="s">
        <v>77</v>
      </c>
      <c r="C128" s="9" t="s">
        <v>45</v>
      </c>
      <c r="D128" s="8"/>
      <c r="E128" s="7" t="s">
        <v>46</v>
      </c>
      <c r="F128" s="23">
        <f>F129</f>
        <v>867.2</v>
      </c>
      <c r="G128" s="23">
        <f t="shared" ref="G128:H128" si="36">G129</f>
        <v>0</v>
      </c>
      <c r="H128" s="23">
        <f t="shared" si="36"/>
        <v>0</v>
      </c>
    </row>
    <row r="129" spans="1:8" ht="48">
      <c r="A129" s="8" t="s">
        <v>25</v>
      </c>
      <c r="B129" s="8" t="s">
        <v>77</v>
      </c>
      <c r="C129" s="9" t="s">
        <v>47</v>
      </c>
      <c r="D129" s="8"/>
      <c r="E129" s="7" t="s">
        <v>48</v>
      </c>
      <c r="F129" s="23">
        <f>F130+F138</f>
        <v>867.2</v>
      </c>
      <c r="G129" s="23">
        <f t="shared" ref="G129:H129" si="37">G130+G138</f>
        <v>0</v>
      </c>
      <c r="H129" s="23">
        <f t="shared" si="37"/>
        <v>0</v>
      </c>
    </row>
    <row r="130" spans="1:8" ht="36">
      <c r="A130" s="8" t="s">
        <v>25</v>
      </c>
      <c r="B130" s="8" t="s">
        <v>77</v>
      </c>
      <c r="C130" s="43" t="s">
        <v>795</v>
      </c>
      <c r="D130" s="8"/>
      <c r="E130" s="7" t="s">
        <v>796</v>
      </c>
      <c r="F130" s="23">
        <f>F131+F134+F136</f>
        <v>644.20000000000005</v>
      </c>
      <c r="G130" s="23">
        <f t="shared" ref="G130:H130" si="38">G131+G134+G136</f>
        <v>0</v>
      </c>
      <c r="H130" s="23">
        <f t="shared" si="38"/>
        <v>0</v>
      </c>
    </row>
    <row r="131" spans="1:8" ht="96">
      <c r="A131" s="8" t="s">
        <v>25</v>
      </c>
      <c r="B131" s="8" t="s">
        <v>77</v>
      </c>
      <c r="C131" s="43" t="s">
        <v>795</v>
      </c>
      <c r="D131" s="25" t="s">
        <v>38</v>
      </c>
      <c r="E131" s="26" t="s">
        <v>39</v>
      </c>
      <c r="F131" s="23">
        <f>F132+F133</f>
        <v>472</v>
      </c>
      <c r="G131" s="23">
        <f t="shared" ref="G131:H131" si="39">G132+G133</f>
        <v>0</v>
      </c>
      <c r="H131" s="23">
        <f t="shared" si="39"/>
        <v>0</v>
      </c>
    </row>
    <row r="132" spans="1:8" ht="36">
      <c r="A132" s="8" t="s">
        <v>25</v>
      </c>
      <c r="B132" s="8" t="s">
        <v>77</v>
      </c>
      <c r="C132" s="43" t="s">
        <v>795</v>
      </c>
      <c r="D132" s="27" t="s">
        <v>40</v>
      </c>
      <c r="E132" s="28" t="s">
        <v>41</v>
      </c>
      <c r="F132" s="23">
        <v>396</v>
      </c>
      <c r="G132" s="23">
        <v>0</v>
      </c>
      <c r="H132" s="23">
        <v>0</v>
      </c>
    </row>
    <row r="133" spans="1:8" ht="72">
      <c r="A133" s="8" t="s">
        <v>25</v>
      </c>
      <c r="B133" s="8" t="s">
        <v>77</v>
      </c>
      <c r="C133" s="43" t="s">
        <v>795</v>
      </c>
      <c r="D133" s="27">
        <v>129</v>
      </c>
      <c r="E133" s="28" t="s">
        <v>44</v>
      </c>
      <c r="F133" s="23">
        <v>76</v>
      </c>
      <c r="G133" s="23">
        <v>0</v>
      </c>
      <c r="H133" s="23">
        <v>0</v>
      </c>
    </row>
    <row r="134" spans="1:8" ht="36">
      <c r="A134" s="8" t="s">
        <v>25</v>
      </c>
      <c r="B134" s="8" t="s">
        <v>77</v>
      </c>
      <c r="C134" s="43" t="s">
        <v>795</v>
      </c>
      <c r="D134" s="25" t="s">
        <v>55</v>
      </c>
      <c r="E134" s="26" t="s">
        <v>56</v>
      </c>
      <c r="F134" s="23">
        <f>F135</f>
        <v>12.2</v>
      </c>
      <c r="G134" s="23">
        <f>G135</f>
        <v>0</v>
      </c>
      <c r="H134" s="23">
        <f>H135</f>
        <v>0</v>
      </c>
    </row>
    <row r="135" spans="1:8" ht="24">
      <c r="A135" s="101" t="s">
        <v>25</v>
      </c>
      <c r="B135" s="101" t="s">
        <v>77</v>
      </c>
      <c r="C135" s="43" t="s">
        <v>795</v>
      </c>
      <c r="D135" s="101" t="s">
        <v>57</v>
      </c>
      <c r="E135" s="105" t="s">
        <v>58</v>
      </c>
      <c r="F135" s="31">
        <v>12.2</v>
      </c>
      <c r="G135" s="31">
        <v>0</v>
      </c>
      <c r="H135" s="31">
        <v>0</v>
      </c>
    </row>
    <row r="136" spans="1:8" ht="24">
      <c r="A136" s="101" t="s">
        <v>25</v>
      </c>
      <c r="B136" s="101" t="s">
        <v>77</v>
      </c>
      <c r="C136" s="43" t="s">
        <v>795</v>
      </c>
      <c r="D136" s="8">
        <v>300</v>
      </c>
      <c r="E136" s="7" t="s">
        <v>59</v>
      </c>
      <c r="F136" s="31">
        <f>F137</f>
        <v>160</v>
      </c>
      <c r="G136" s="31">
        <f t="shared" ref="G136:H136" si="40">G137</f>
        <v>0</v>
      </c>
      <c r="H136" s="31">
        <f t="shared" si="40"/>
        <v>0</v>
      </c>
    </row>
    <row r="137" spans="1:8" ht="48">
      <c r="A137" s="101" t="s">
        <v>25</v>
      </c>
      <c r="B137" s="101" t="s">
        <v>77</v>
      </c>
      <c r="C137" s="43" t="s">
        <v>795</v>
      </c>
      <c r="D137" s="8">
        <v>321</v>
      </c>
      <c r="E137" s="7" t="s">
        <v>60</v>
      </c>
      <c r="F137" s="31">
        <v>160</v>
      </c>
      <c r="G137" s="31">
        <v>0</v>
      </c>
      <c r="H137" s="31">
        <v>0</v>
      </c>
    </row>
    <row r="138" spans="1:8" ht="48">
      <c r="A138" s="8" t="s">
        <v>25</v>
      </c>
      <c r="B138" s="8" t="s">
        <v>77</v>
      </c>
      <c r="C138" s="43" t="s">
        <v>797</v>
      </c>
      <c r="D138" s="8"/>
      <c r="E138" s="7" t="s">
        <v>798</v>
      </c>
      <c r="F138" s="23">
        <f>F139</f>
        <v>223</v>
      </c>
      <c r="G138" s="23">
        <f>G139</f>
        <v>0</v>
      </c>
      <c r="H138" s="23">
        <f>H139</f>
        <v>0</v>
      </c>
    </row>
    <row r="139" spans="1:8" ht="96">
      <c r="A139" s="8" t="s">
        <v>25</v>
      </c>
      <c r="B139" s="8" t="s">
        <v>77</v>
      </c>
      <c r="C139" s="43" t="s">
        <v>797</v>
      </c>
      <c r="D139" s="25" t="s">
        <v>38</v>
      </c>
      <c r="E139" s="26" t="s">
        <v>39</v>
      </c>
      <c r="F139" s="23">
        <f>F140+F141</f>
        <v>223</v>
      </c>
      <c r="G139" s="23">
        <f t="shared" ref="G139:H139" si="41">G140+G141</f>
        <v>0</v>
      </c>
      <c r="H139" s="23">
        <f t="shared" si="41"/>
        <v>0</v>
      </c>
    </row>
    <row r="140" spans="1:8" ht="36">
      <c r="A140" s="8" t="s">
        <v>25</v>
      </c>
      <c r="B140" s="8" t="s">
        <v>77</v>
      </c>
      <c r="C140" s="43" t="s">
        <v>797</v>
      </c>
      <c r="D140" s="27" t="s">
        <v>40</v>
      </c>
      <c r="E140" s="28" t="s">
        <v>41</v>
      </c>
      <c r="F140" s="23">
        <v>196</v>
      </c>
      <c r="G140" s="23">
        <v>0</v>
      </c>
      <c r="H140" s="23">
        <v>0</v>
      </c>
    </row>
    <row r="141" spans="1:8" ht="72">
      <c r="A141" s="8" t="s">
        <v>25</v>
      </c>
      <c r="B141" s="8" t="s">
        <v>77</v>
      </c>
      <c r="C141" s="43" t="s">
        <v>797</v>
      </c>
      <c r="D141" s="27">
        <v>129</v>
      </c>
      <c r="E141" s="28" t="s">
        <v>44</v>
      </c>
      <c r="F141" s="23">
        <v>27</v>
      </c>
      <c r="G141" s="23">
        <v>0</v>
      </c>
      <c r="H141" s="23">
        <v>0</v>
      </c>
    </row>
    <row r="142" spans="1:8">
      <c r="A142" s="29" t="s">
        <v>25</v>
      </c>
      <c r="B142" s="29" t="s">
        <v>4</v>
      </c>
      <c r="C142" s="16"/>
      <c r="D142" s="29"/>
      <c r="E142" s="18" t="s">
        <v>79</v>
      </c>
      <c r="F142" s="19">
        <f>F145</f>
        <v>570.18499999999995</v>
      </c>
      <c r="G142" s="19">
        <f>G145</f>
        <v>1000</v>
      </c>
      <c r="H142" s="19">
        <f>H145</f>
        <v>1000</v>
      </c>
    </row>
    <row r="143" spans="1:8" ht="24">
      <c r="A143" s="8" t="s">
        <v>25</v>
      </c>
      <c r="B143" s="8" t="s">
        <v>4</v>
      </c>
      <c r="C143" s="9" t="s">
        <v>45</v>
      </c>
      <c r="D143" s="9"/>
      <c r="E143" s="7" t="s">
        <v>46</v>
      </c>
      <c r="F143" s="23">
        <f>F145</f>
        <v>570.18499999999995</v>
      </c>
      <c r="G143" s="23">
        <f>G145</f>
        <v>1000</v>
      </c>
      <c r="H143" s="23">
        <f>H145</f>
        <v>1000</v>
      </c>
    </row>
    <row r="144" spans="1:8" ht="24">
      <c r="A144" s="8" t="s">
        <v>25</v>
      </c>
      <c r="B144" s="8" t="s">
        <v>4</v>
      </c>
      <c r="C144" s="9" t="s">
        <v>80</v>
      </c>
      <c r="D144" s="9"/>
      <c r="E144" s="7" t="s">
        <v>81</v>
      </c>
      <c r="F144" s="23">
        <f>F145</f>
        <v>570.18499999999995</v>
      </c>
      <c r="G144" s="23">
        <f>G145</f>
        <v>1000</v>
      </c>
      <c r="H144" s="23">
        <f>H145</f>
        <v>1000</v>
      </c>
    </row>
    <row r="145" spans="1:8" ht="36">
      <c r="A145" s="8" t="s">
        <v>25</v>
      </c>
      <c r="B145" s="8" t="s">
        <v>4</v>
      </c>
      <c r="C145" s="9" t="s">
        <v>82</v>
      </c>
      <c r="D145" s="8"/>
      <c r="E145" s="7" t="s">
        <v>83</v>
      </c>
      <c r="F145" s="23">
        <f>F147</f>
        <v>570.18499999999995</v>
      </c>
      <c r="G145" s="23">
        <f>G147</f>
        <v>1000</v>
      </c>
      <c r="H145" s="23">
        <f>H147</f>
        <v>1000</v>
      </c>
    </row>
    <row r="146" spans="1:8">
      <c r="A146" s="8" t="s">
        <v>25</v>
      </c>
      <c r="B146" s="8" t="s">
        <v>4</v>
      </c>
      <c r="C146" s="9" t="s">
        <v>82</v>
      </c>
      <c r="D146" s="8">
        <v>800</v>
      </c>
      <c r="E146" s="7" t="s">
        <v>84</v>
      </c>
      <c r="F146" s="23">
        <f>F147</f>
        <v>570.18499999999995</v>
      </c>
      <c r="G146" s="23">
        <f t="shared" ref="G146:H146" si="42">G147</f>
        <v>1000</v>
      </c>
      <c r="H146" s="23">
        <f t="shared" si="42"/>
        <v>1000</v>
      </c>
    </row>
    <row r="147" spans="1:8">
      <c r="A147" s="8" t="s">
        <v>25</v>
      </c>
      <c r="B147" s="8" t="s">
        <v>4</v>
      </c>
      <c r="C147" s="9" t="s">
        <v>82</v>
      </c>
      <c r="D147" s="8" t="s">
        <v>85</v>
      </c>
      <c r="E147" s="7" t="s">
        <v>86</v>
      </c>
      <c r="F147" s="23">
        <v>570.18499999999995</v>
      </c>
      <c r="G147" s="23">
        <v>1000</v>
      </c>
      <c r="H147" s="23">
        <v>1000</v>
      </c>
    </row>
    <row r="148" spans="1:8" ht="24">
      <c r="A148" s="29" t="s">
        <v>25</v>
      </c>
      <c r="B148" s="29" t="s">
        <v>87</v>
      </c>
      <c r="C148" s="16"/>
      <c r="D148" s="29"/>
      <c r="E148" s="18" t="s">
        <v>88</v>
      </c>
      <c r="F148" s="19">
        <f>F149+F212+F242</f>
        <v>144469.88400000002</v>
      </c>
      <c r="G148" s="19">
        <f t="shared" ref="G148:H148" si="43">G149+G212+G242</f>
        <v>90770.892999999996</v>
      </c>
      <c r="H148" s="19">
        <f t="shared" si="43"/>
        <v>90773.793000000005</v>
      </c>
    </row>
    <row r="149" spans="1:8" ht="48">
      <c r="A149" s="20" t="s">
        <v>25</v>
      </c>
      <c r="B149" s="20" t="s">
        <v>87</v>
      </c>
      <c r="C149" s="17" t="s">
        <v>30</v>
      </c>
      <c r="D149" s="20"/>
      <c r="E149" s="21" t="s">
        <v>31</v>
      </c>
      <c r="F149" s="22">
        <f>F150+F179</f>
        <v>111159.424</v>
      </c>
      <c r="G149" s="22">
        <f>G150+G179</f>
        <v>63312.063999999998</v>
      </c>
      <c r="H149" s="22">
        <f>H150+H179</f>
        <v>63314.964000000007</v>
      </c>
    </row>
    <row r="150" spans="1:8" ht="36">
      <c r="A150" s="8" t="s">
        <v>25</v>
      </c>
      <c r="B150" s="8" t="s">
        <v>87</v>
      </c>
      <c r="C150" s="9" t="s">
        <v>71</v>
      </c>
      <c r="D150" s="8"/>
      <c r="E150" s="7" t="s">
        <v>72</v>
      </c>
      <c r="F150" s="23">
        <f>F151+F172</f>
        <v>61276.125999999997</v>
      </c>
      <c r="G150" s="23">
        <f t="shared" ref="G150:H150" si="44">G151+G172</f>
        <v>39415.379000000001</v>
      </c>
      <c r="H150" s="23">
        <f t="shared" si="44"/>
        <v>39418.279000000002</v>
      </c>
    </row>
    <row r="151" spans="1:8" ht="60">
      <c r="A151" s="8" t="s">
        <v>25</v>
      </c>
      <c r="B151" s="8" t="s">
        <v>87</v>
      </c>
      <c r="C151" s="9" t="s">
        <v>89</v>
      </c>
      <c r="D151" s="8"/>
      <c r="E151" s="7" t="s">
        <v>90</v>
      </c>
      <c r="F151" s="23">
        <f>F152+F162+F169</f>
        <v>60912.225999999995</v>
      </c>
      <c r="G151" s="23">
        <f t="shared" ref="G151:H151" si="45">G152+G162</f>
        <v>39048.779000000002</v>
      </c>
      <c r="H151" s="23">
        <f t="shared" si="45"/>
        <v>39048.779000000002</v>
      </c>
    </row>
    <row r="152" spans="1:8" ht="36">
      <c r="A152" s="8" t="s">
        <v>25</v>
      </c>
      <c r="B152" s="8" t="s">
        <v>87</v>
      </c>
      <c r="C152" s="9" t="s">
        <v>91</v>
      </c>
      <c r="D152" s="27"/>
      <c r="E152" s="34" t="s">
        <v>92</v>
      </c>
      <c r="F152" s="36">
        <f>F153+F157+F160</f>
        <v>53513.466999999997</v>
      </c>
      <c r="G152" s="36">
        <f>G153+G157+G160</f>
        <v>38669.779000000002</v>
      </c>
      <c r="H152" s="36">
        <f>H153+H157+H160</f>
        <v>38669.779000000002</v>
      </c>
    </row>
    <row r="153" spans="1:8" ht="96">
      <c r="A153" s="8" t="s">
        <v>25</v>
      </c>
      <c r="B153" s="8" t="s">
        <v>87</v>
      </c>
      <c r="C153" s="9" t="s">
        <v>91</v>
      </c>
      <c r="D153" s="25" t="s">
        <v>38</v>
      </c>
      <c r="E153" s="26" t="s">
        <v>39</v>
      </c>
      <c r="F153" s="36">
        <f>F154+F155+F156</f>
        <v>24460.491999999998</v>
      </c>
      <c r="G153" s="36">
        <f>G154+G155+G156</f>
        <v>20477.973999999998</v>
      </c>
      <c r="H153" s="36">
        <f>H154+H155+H156</f>
        <v>20477.973999999998</v>
      </c>
    </row>
    <row r="154" spans="1:8">
      <c r="A154" s="8" t="s">
        <v>25</v>
      </c>
      <c r="B154" s="8" t="s">
        <v>87</v>
      </c>
      <c r="C154" s="9" t="s">
        <v>91</v>
      </c>
      <c r="D154" s="27" t="s">
        <v>93</v>
      </c>
      <c r="E154" s="28" t="s">
        <v>94</v>
      </c>
      <c r="F154" s="36">
        <v>18773.957999999999</v>
      </c>
      <c r="G154" s="36">
        <v>15715.188</v>
      </c>
      <c r="H154" s="36">
        <v>15715.188</v>
      </c>
    </row>
    <row r="155" spans="1:8" ht="36">
      <c r="A155" s="8" t="s">
        <v>25</v>
      </c>
      <c r="B155" s="8" t="s">
        <v>87</v>
      </c>
      <c r="C155" s="9" t="s">
        <v>91</v>
      </c>
      <c r="D155" s="27">
        <v>112</v>
      </c>
      <c r="E155" s="28" t="s">
        <v>95</v>
      </c>
      <c r="F155" s="36">
        <v>16.8</v>
      </c>
      <c r="G155" s="36">
        <v>16.8</v>
      </c>
      <c r="H155" s="36">
        <v>16.8</v>
      </c>
    </row>
    <row r="156" spans="1:8" ht="60">
      <c r="A156" s="8" t="s">
        <v>25</v>
      </c>
      <c r="B156" s="8" t="s">
        <v>87</v>
      </c>
      <c r="C156" s="9" t="s">
        <v>91</v>
      </c>
      <c r="D156" s="27">
        <v>119</v>
      </c>
      <c r="E156" s="28" t="s">
        <v>96</v>
      </c>
      <c r="F156" s="36">
        <v>5669.7340000000004</v>
      </c>
      <c r="G156" s="36">
        <v>4745.9859999999999</v>
      </c>
      <c r="H156" s="36">
        <v>4745.9859999999999</v>
      </c>
    </row>
    <row r="157" spans="1:8" ht="36">
      <c r="A157" s="8" t="s">
        <v>25</v>
      </c>
      <c r="B157" s="8" t="s">
        <v>87</v>
      </c>
      <c r="C157" s="9" t="s">
        <v>91</v>
      </c>
      <c r="D157" s="25" t="s">
        <v>55</v>
      </c>
      <c r="E157" s="26" t="s">
        <v>56</v>
      </c>
      <c r="F157" s="36">
        <f>F158+F159</f>
        <v>29007.715</v>
      </c>
      <c r="G157" s="36">
        <f>G158+G159</f>
        <v>18165.645</v>
      </c>
      <c r="H157" s="36">
        <f>H158+H159</f>
        <v>18165.645</v>
      </c>
    </row>
    <row r="158" spans="1:8" ht="24">
      <c r="A158" s="8" t="s">
        <v>25</v>
      </c>
      <c r="B158" s="8" t="s">
        <v>87</v>
      </c>
      <c r="C158" s="9" t="s">
        <v>91</v>
      </c>
      <c r="D158" s="8" t="s">
        <v>57</v>
      </c>
      <c r="E158" s="7" t="s">
        <v>58</v>
      </c>
      <c r="F158" s="36">
        <v>25581.564999999999</v>
      </c>
      <c r="G158" s="36">
        <v>15213.92</v>
      </c>
      <c r="H158" s="36">
        <v>15213.92</v>
      </c>
    </row>
    <row r="159" spans="1:8">
      <c r="A159" s="8" t="s">
        <v>25</v>
      </c>
      <c r="B159" s="8" t="s">
        <v>87</v>
      </c>
      <c r="C159" s="9" t="s">
        <v>91</v>
      </c>
      <c r="D159" s="8">
        <v>247</v>
      </c>
      <c r="E159" s="7" t="s">
        <v>97</v>
      </c>
      <c r="F159" s="36">
        <v>3426.15</v>
      </c>
      <c r="G159" s="36">
        <v>2951.7249999999999</v>
      </c>
      <c r="H159" s="36">
        <v>2951.7249999999999</v>
      </c>
    </row>
    <row r="160" spans="1:8">
      <c r="A160" s="8" t="s">
        <v>25</v>
      </c>
      <c r="B160" s="8" t="s">
        <v>87</v>
      </c>
      <c r="C160" s="9" t="s">
        <v>91</v>
      </c>
      <c r="D160" s="25" t="s">
        <v>98</v>
      </c>
      <c r="E160" s="26" t="s">
        <v>84</v>
      </c>
      <c r="F160" s="23">
        <f>F161</f>
        <v>45.26</v>
      </c>
      <c r="G160" s="23">
        <f>G161</f>
        <v>26.16</v>
      </c>
      <c r="H160" s="23">
        <f>H161</f>
        <v>26.16</v>
      </c>
    </row>
    <row r="161" spans="1:8">
      <c r="A161" s="8" t="s">
        <v>25</v>
      </c>
      <c r="B161" s="8" t="s">
        <v>87</v>
      </c>
      <c r="C161" s="9" t="s">
        <v>91</v>
      </c>
      <c r="D161" s="8" t="s">
        <v>99</v>
      </c>
      <c r="E161" s="28" t="s">
        <v>100</v>
      </c>
      <c r="F161" s="23">
        <v>45.26</v>
      </c>
      <c r="G161" s="23">
        <v>26.16</v>
      </c>
      <c r="H161" s="23">
        <v>26.16</v>
      </c>
    </row>
    <row r="162" spans="1:8" ht="24">
      <c r="A162" s="8" t="s">
        <v>25</v>
      </c>
      <c r="B162" s="8" t="s">
        <v>87</v>
      </c>
      <c r="C162" s="9" t="s">
        <v>101</v>
      </c>
      <c r="D162" s="8"/>
      <c r="E162" s="7" t="s">
        <v>102</v>
      </c>
      <c r="F162" s="23">
        <f>F163+F165</f>
        <v>6887.7120000000004</v>
      </c>
      <c r="G162" s="23">
        <f>G163+G165</f>
        <v>379</v>
      </c>
      <c r="H162" s="23">
        <f>H163+H165</f>
        <v>379</v>
      </c>
    </row>
    <row r="163" spans="1:8" ht="36">
      <c r="A163" s="8" t="s">
        <v>25</v>
      </c>
      <c r="B163" s="8" t="s">
        <v>87</v>
      </c>
      <c r="C163" s="9" t="s">
        <v>101</v>
      </c>
      <c r="D163" s="25" t="s">
        <v>55</v>
      </c>
      <c r="E163" s="26" t="s">
        <v>56</v>
      </c>
      <c r="F163" s="23">
        <f>F164</f>
        <v>1517.2280000000001</v>
      </c>
      <c r="G163" s="23">
        <f>G164</f>
        <v>314</v>
      </c>
      <c r="H163" s="23">
        <f>H164</f>
        <v>314</v>
      </c>
    </row>
    <row r="164" spans="1:8" ht="24">
      <c r="A164" s="8" t="s">
        <v>25</v>
      </c>
      <c r="B164" s="8" t="s">
        <v>87</v>
      </c>
      <c r="C164" s="9" t="s">
        <v>101</v>
      </c>
      <c r="D164" s="8" t="s">
        <v>57</v>
      </c>
      <c r="E164" s="7" t="s">
        <v>58</v>
      </c>
      <c r="F164" s="23">
        <v>1517.2280000000001</v>
      </c>
      <c r="G164" s="23">
        <v>314</v>
      </c>
      <c r="H164" s="23">
        <v>314</v>
      </c>
    </row>
    <row r="165" spans="1:8">
      <c r="A165" s="8" t="s">
        <v>25</v>
      </c>
      <c r="B165" s="8" t="s">
        <v>87</v>
      </c>
      <c r="C165" s="9" t="s">
        <v>101</v>
      </c>
      <c r="D165" s="25" t="s">
        <v>98</v>
      </c>
      <c r="E165" s="26" t="s">
        <v>84</v>
      </c>
      <c r="F165" s="23">
        <f>F168+F166+F167</f>
        <v>5370.4840000000004</v>
      </c>
      <c r="G165" s="23">
        <f t="shared" ref="G165:H165" si="46">G168+G166+G167</f>
        <v>65</v>
      </c>
      <c r="H165" s="23">
        <f t="shared" si="46"/>
        <v>65</v>
      </c>
    </row>
    <row r="166" spans="1:8" ht="48">
      <c r="A166" s="8" t="s">
        <v>25</v>
      </c>
      <c r="B166" s="8" t="s">
        <v>87</v>
      </c>
      <c r="C166" s="9" t="s">
        <v>101</v>
      </c>
      <c r="D166" s="8">
        <v>831</v>
      </c>
      <c r="E166" s="7" t="s">
        <v>103</v>
      </c>
      <c r="F166" s="23">
        <v>5261.6840000000002</v>
      </c>
      <c r="G166" s="23">
        <v>0</v>
      </c>
      <c r="H166" s="23">
        <v>0</v>
      </c>
    </row>
    <row r="167" spans="1:8">
      <c r="A167" s="8" t="s">
        <v>25</v>
      </c>
      <c r="B167" s="8" t="s">
        <v>87</v>
      </c>
      <c r="C167" s="9" t="s">
        <v>101</v>
      </c>
      <c r="D167" s="8" t="s">
        <v>99</v>
      </c>
      <c r="E167" s="28" t="s">
        <v>100</v>
      </c>
      <c r="F167" s="23">
        <v>3.8</v>
      </c>
      <c r="G167" s="23">
        <v>0</v>
      </c>
      <c r="H167" s="23">
        <v>0</v>
      </c>
    </row>
    <row r="168" spans="1:8">
      <c r="A168" s="8" t="s">
        <v>25</v>
      </c>
      <c r="B168" s="8" t="s">
        <v>87</v>
      </c>
      <c r="C168" s="9" t="s">
        <v>101</v>
      </c>
      <c r="D168" s="8">
        <v>853</v>
      </c>
      <c r="E168" s="7" t="s">
        <v>104</v>
      </c>
      <c r="F168" s="23">
        <v>105</v>
      </c>
      <c r="G168" s="23">
        <v>65</v>
      </c>
      <c r="H168" s="23">
        <v>65</v>
      </c>
    </row>
    <row r="169" spans="1:8" ht="48">
      <c r="A169" s="8" t="s">
        <v>25</v>
      </c>
      <c r="B169" s="8" t="s">
        <v>87</v>
      </c>
      <c r="C169" s="9" t="s">
        <v>105</v>
      </c>
      <c r="D169" s="8"/>
      <c r="E169" s="7" t="s">
        <v>106</v>
      </c>
      <c r="F169" s="23">
        <f>F170</f>
        <v>511.04700000000003</v>
      </c>
      <c r="G169" s="23">
        <f t="shared" ref="G169:H170" si="47">G170</f>
        <v>0</v>
      </c>
      <c r="H169" s="23">
        <f t="shared" si="47"/>
        <v>0</v>
      </c>
    </row>
    <row r="170" spans="1:8" ht="36">
      <c r="A170" s="8" t="s">
        <v>25</v>
      </c>
      <c r="B170" s="8" t="s">
        <v>87</v>
      </c>
      <c r="C170" s="9" t="s">
        <v>105</v>
      </c>
      <c r="D170" s="25" t="s">
        <v>55</v>
      </c>
      <c r="E170" s="26" t="s">
        <v>56</v>
      </c>
      <c r="F170" s="23">
        <f>F171</f>
        <v>511.04700000000003</v>
      </c>
      <c r="G170" s="23">
        <f t="shared" si="47"/>
        <v>0</v>
      </c>
      <c r="H170" s="23">
        <f t="shared" si="47"/>
        <v>0</v>
      </c>
    </row>
    <row r="171" spans="1:8" ht="24">
      <c r="A171" s="8" t="s">
        <v>25</v>
      </c>
      <c r="B171" s="8" t="s">
        <v>87</v>
      </c>
      <c r="C171" s="9" t="s">
        <v>105</v>
      </c>
      <c r="D171" s="8" t="s">
        <v>57</v>
      </c>
      <c r="E171" s="7" t="s">
        <v>58</v>
      </c>
      <c r="F171" s="23">
        <v>511.04700000000003</v>
      </c>
      <c r="G171" s="23">
        <v>0</v>
      </c>
      <c r="H171" s="23">
        <v>0</v>
      </c>
    </row>
    <row r="172" spans="1:8" ht="48">
      <c r="A172" s="8" t="s">
        <v>25</v>
      </c>
      <c r="B172" s="8" t="s">
        <v>87</v>
      </c>
      <c r="C172" s="9" t="s">
        <v>73</v>
      </c>
      <c r="D172" s="9"/>
      <c r="E172" s="7" t="s">
        <v>74</v>
      </c>
      <c r="F172" s="23">
        <f>F173</f>
        <v>363.9</v>
      </c>
      <c r="G172" s="23">
        <f t="shared" ref="G172:H172" si="48">G173</f>
        <v>366.59999999999997</v>
      </c>
      <c r="H172" s="23">
        <f t="shared" si="48"/>
        <v>369.5</v>
      </c>
    </row>
    <row r="173" spans="1:8" ht="108">
      <c r="A173" s="8" t="s">
        <v>25</v>
      </c>
      <c r="B173" s="8" t="s">
        <v>87</v>
      </c>
      <c r="C173" s="37" t="s">
        <v>107</v>
      </c>
      <c r="D173" s="38"/>
      <c r="E173" s="39" t="s">
        <v>108</v>
      </c>
      <c r="F173" s="23">
        <f>F177+F174</f>
        <v>363.9</v>
      </c>
      <c r="G173" s="23">
        <f>G177+G174</f>
        <v>366.59999999999997</v>
      </c>
      <c r="H173" s="23">
        <f>H177+H174</f>
        <v>369.5</v>
      </c>
    </row>
    <row r="174" spans="1:8" ht="96">
      <c r="A174" s="8" t="s">
        <v>25</v>
      </c>
      <c r="B174" s="8" t="s">
        <v>87</v>
      </c>
      <c r="C174" s="37" t="s">
        <v>107</v>
      </c>
      <c r="D174" s="25" t="s">
        <v>38</v>
      </c>
      <c r="E174" s="26" t="s">
        <v>39</v>
      </c>
      <c r="F174" s="23">
        <f>F175+F176</f>
        <v>346.9</v>
      </c>
      <c r="G174" s="23">
        <f>G175+G176</f>
        <v>303.36599999999999</v>
      </c>
      <c r="H174" s="23">
        <f>H175+H176</f>
        <v>303.36599999999999</v>
      </c>
    </row>
    <row r="175" spans="1:8" ht="36">
      <c r="A175" s="8" t="s">
        <v>25</v>
      </c>
      <c r="B175" s="8" t="s">
        <v>87</v>
      </c>
      <c r="C175" s="37" t="s">
        <v>107</v>
      </c>
      <c r="D175" s="27" t="s">
        <v>40</v>
      </c>
      <c r="E175" s="28" t="s">
        <v>41</v>
      </c>
      <c r="F175" s="23">
        <v>266.43599999999998</v>
      </c>
      <c r="G175" s="23">
        <v>233</v>
      </c>
      <c r="H175" s="23">
        <v>233</v>
      </c>
    </row>
    <row r="176" spans="1:8" ht="72">
      <c r="A176" s="8" t="s">
        <v>25</v>
      </c>
      <c r="B176" s="8" t="s">
        <v>87</v>
      </c>
      <c r="C176" s="37" t="s">
        <v>107</v>
      </c>
      <c r="D176" s="27">
        <v>129</v>
      </c>
      <c r="E176" s="28" t="s">
        <v>44</v>
      </c>
      <c r="F176" s="23">
        <v>80.463999999999999</v>
      </c>
      <c r="G176" s="23">
        <v>70.366</v>
      </c>
      <c r="H176" s="23">
        <v>70.366</v>
      </c>
    </row>
    <row r="177" spans="1:8" ht="36">
      <c r="A177" s="8" t="s">
        <v>25</v>
      </c>
      <c r="B177" s="8" t="s">
        <v>87</v>
      </c>
      <c r="C177" s="37" t="s">
        <v>107</v>
      </c>
      <c r="D177" s="25" t="s">
        <v>55</v>
      </c>
      <c r="E177" s="26" t="s">
        <v>56</v>
      </c>
      <c r="F177" s="23">
        <f>F178</f>
        <v>17</v>
      </c>
      <c r="G177" s="23">
        <f>G178</f>
        <v>63.234000000000002</v>
      </c>
      <c r="H177" s="23">
        <f>H178</f>
        <v>66.134</v>
      </c>
    </row>
    <row r="178" spans="1:8" ht="24">
      <c r="A178" s="8" t="s">
        <v>25</v>
      </c>
      <c r="B178" s="8" t="s">
        <v>87</v>
      </c>
      <c r="C178" s="37" t="s">
        <v>107</v>
      </c>
      <c r="D178" s="8" t="s">
        <v>57</v>
      </c>
      <c r="E178" s="7" t="s">
        <v>58</v>
      </c>
      <c r="F178" s="23">
        <v>17</v>
      </c>
      <c r="G178" s="23">
        <v>63.234000000000002</v>
      </c>
      <c r="H178" s="23">
        <v>66.134</v>
      </c>
    </row>
    <row r="179" spans="1:8">
      <c r="A179" s="8" t="s">
        <v>25</v>
      </c>
      <c r="B179" s="8" t="s">
        <v>87</v>
      </c>
      <c r="C179" s="9" t="s">
        <v>32</v>
      </c>
      <c r="D179" s="8"/>
      <c r="E179" s="7" t="s">
        <v>33</v>
      </c>
      <c r="F179" s="23">
        <f>F180</f>
        <v>49883.297999999995</v>
      </c>
      <c r="G179" s="23">
        <f t="shared" ref="G179:H179" si="49">G180</f>
        <v>23896.685000000001</v>
      </c>
      <c r="H179" s="23">
        <f t="shared" si="49"/>
        <v>23896.685000000001</v>
      </c>
    </row>
    <row r="180" spans="1:8" ht="36">
      <c r="A180" s="8" t="s">
        <v>25</v>
      </c>
      <c r="B180" s="8" t="s">
        <v>87</v>
      </c>
      <c r="C180" s="24" t="s">
        <v>34</v>
      </c>
      <c r="D180" s="8"/>
      <c r="E180" s="7" t="s">
        <v>35</v>
      </c>
      <c r="F180" s="23">
        <f>F181+F185+F189+F197</f>
        <v>49883.297999999995</v>
      </c>
      <c r="G180" s="23">
        <f t="shared" ref="G180:H180" si="50">G181+G185+G189+G197</f>
        <v>23896.685000000001</v>
      </c>
      <c r="H180" s="23">
        <f t="shared" si="50"/>
        <v>23896.685000000001</v>
      </c>
    </row>
    <row r="181" spans="1:8" ht="36">
      <c r="A181" s="8" t="s">
        <v>25</v>
      </c>
      <c r="B181" s="8" t="s">
        <v>87</v>
      </c>
      <c r="C181" s="30" t="s">
        <v>63</v>
      </c>
      <c r="D181" s="8"/>
      <c r="E181" s="7" t="s">
        <v>64</v>
      </c>
      <c r="F181" s="23">
        <f>F182</f>
        <v>73.468000000000004</v>
      </c>
      <c r="G181" s="23">
        <f t="shared" ref="G181:H181" si="51">G182</f>
        <v>0</v>
      </c>
      <c r="H181" s="23">
        <f t="shared" si="51"/>
        <v>0</v>
      </c>
    </row>
    <row r="182" spans="1:8" ht="96">
      <c r="A182" s="8" t="s">
        <v>25</v>
      </c>
      <c r="B182" s="8" t="s">
        <v>87</v>
      </c>
      <c r="C182" s="30" t="s">
        <v>63</v>
      </c>
      <c r="D182" s="25" t="s">
        <v>38</v>
      </c>
      <c r="E182" s="26" t="s">
        <v>39</v>
      </c>
      <c r="F182" s="23">
        <f>F183+F184</f>
        <v>73.468000000000004</v>
      </c>
      <c r="G182" s="23">
        <f t="shared" ref="G182:H182" si="52">G183+G184</f>
        <v>0</v>
      </c>
      <c r="H182" s="23">
        <f t="shared" si="52"/>
        <v>0</v>
      </c>
    </row>
    <row r="183" spans="1:8" ht="36">
      <c r="A183" s="8" t="s">
        <v>25</v>
      </c>
      <c r="B183" s="8" t="s">
        <v>87</v>
      </c>
      <c r="C183" s="30" t="s">
        <v>63</v>
      </c>
      <c r="D183" s="27" t="s">
        <v>40</v>
      </c>
      <c r="E183" s="28" t="s">
        <v>41</v>
      </c>
      <c r="F183" s="23">
        <v>56.427</v>
      </c>
      <c r="G183" s="23">
        <v>0</v>
      </c>
      <c r="H183" s="23">
        <v>0</v>
      </c>
    </row>
    <row r="184" spans="1:8" ht="72">
      <c r="A184" s="8" t="s">
        <v>25</v>
      </c>
      <c r="B184" s="8" t="s">
        <v>87</v>
      </c>
      <c r="C184" s="30" t="s">
        <v>63</v>
      </c>
      <c r="D184" s="27">
        <v>129</v>
      </c>
      <c r="E184" s="28" t="s">
        <v>44</v>
      </c>
      <c r="F184" s="23">
        <v>17.041</v>
      </c>
      <c r="G184" s="23">
        <v>0</v>
      </c>
      <c r="H184" s="23">
        <v>0</v>
      </c>
    </row>
    <row r="185" spans="1:8" ht="60">
      <c r="A185" s="8" t="s">
        <v>25</v>
      </c>
      <c r="B185" s="8" t="s">
        <v>87</v>
      </c>
      <c r="C185" s="9" t="s">
        <v>65</v>
      </c>
      <c r="D185" s="27"/>
      <c r="E185" s="28" t="s">
        <v>66</v>
      </c>
      <c r="F185" s="23">
        <f>F186</f>
        <v>2109.1570000000002</v>
      </c>
      <c r="G185" s="23">
        <f t="shared" ref="G185:H185" si="53">G186</f>
        <v>958.20299999999997</v>
      </c>
      <c r="H185" s="23">
        <f t="shared" si="53"/>
        <v>958.20299999999997</v>
      </c>
    </row>
    <row r="186" spans="1:8" ht="96">
      <c r="A186" s="8" t="s">
        <v>25</v>
      </c>
      <c r="B186" s="8" t="s">
        <v>87</v>
      </c>
      <c r="C186" s="9" t="s">
        <v>65</v>
      </c>
      <c r="D186" s="25" t="s">
        <v>38</v>
      </c>
      <c r="E186" s="26" t="s">
        <v>39</v>
      </c>
      <c r="F186" s="23">
        <f>F187+F188</f>
        <v>2109.1570000000002</v>
      </c>
      <c r="G186" s="23">
        <f>G187+G188</f>
        <v>958.20299999999997</v>
      </c>
      <c r="H186" s="23">
        <f>H187+H188</f>
        <v>958.20299999999997</v>
      </c>
    </row>
    <row r="187" spans="1:8" ht="36">
      <c r="A187" s="8" t="s">
        <v>25</v>
      </c>
      <c r="B187" s="8" t="s">
        <v>87</v>
      </c>
      <c r="C187" s="9" t="s">
        <v>65</v>
      </c>
      <c r="D187" s="27" t="s">
        <v>40</v>
      </c>
      <c r="E187" s="28" t="s">
        <v>41</v>
      </c>
      <c r="F187" s="23">
        <v>1619.95</v>
      </c>
      <c r="G187" s="23">
        <v>735.95</v>
      </c>
      <c r="H187" s="23">
        <v>735.95</v>
      </c>
    </row>
    <row r="188" spans="1:8" ht="72">
      <c r="A188" s="8" t="s">
        <v>25</v>
      </c>
      <c r="B188" s="8" t="s">
        <v>87</v>
      </c>
      <c r="C188" s="9" t="s">
        <v>65</v>
      </c>
      <c r="D188" s="27">
        <v>129</v>
      </c>
      <c r="E188" s="28" t="s">
        <v>44</v>
      </c>
      <c r="F188" s="23">
        <v>489.20699999999999</v>
      </c>
      <c r="G188" s="23">
        <v>222.25299999999999</v>
      </c>
      <c r="H188" s="23">
        <v>222.25299999999999</v>
      </c>
    </row>
    <row r="189" spans="1:8" ht="36">
      <c r="A189" s="8" t="s">
        <v>25</v>
      </c>
      <c r="B189" s="8" t="s">
        <v>87</v>
      </c>
      <c r="C189" s="9" t="s">
        <v>109</v>
      </c>
      <c r="D189" s="27"/>
      <c r="E189" s="34" t="s">
        <v>92</v>
      </c>
      <c r="F189" s="23">
        <f>F190+F193+F195</f>
        <v>22341.537</v>
      </c>
      <c r="G189" s="23">
        <f t="shared" ref="G189:H189" si="54">G190+G193+G195</f>
        <v>22938.482</v>
      </c>
      <c r="H189" s="23">
        <f t="shared" si="54"/>
        <v>22938.482</v>
      </c>
    </row>
    <row r="190" spans="1:8" ht="96">
      <c r="A190" s="8" t="s">
        <v>25</v>
      </c>
      <c r="B190" s="8" t="s">
        <v>87</v>
      </c>
      <c r="C190" s="9" t="s">
        <v>109</v>
      </c>
      <c r="D190" s="25" t="s">
        <v>38</v>
      </c>
      <c r="E190" s="26" t="s">
        <v>39</v>
      </c>
      <c r="F190" s="23">
        <f>F191+F192</f>
        <v>21718.537</v>
      </c>
      <c r="G190" s="23">
        <f t="shared" ref="G190:H190" si="55">G191+G192</f>
        <v>22317.982</v>
      </c>
      <c r="H190" s="23">
        <f t="shared" si="55"/>
        <v>22317.982</v>
      </c>
    </row>
    <row r="191" spans="1:8">
      <c r="A191" s="8" t="s">
        <v>25</v>
      </c>
      <c r="B191" s="8" t="s">
        <v>87</v>
      </c>
      <c r="C191" s="9" t="s">
        <v>109</v>
      </c>
      <c r="D191" s="27" t="s">
        <v>93</v>
      </c>
      <c r="E191" s="28" t="s">
        <v>94</v>
      </c>
      <c r="F191" s="23">
        <v>16680.324000000001</v>
      </c>
      <c r="G191" s="23">
        <v>17141.307000000001</v>
      </c>
      <c r="H191" s="23">
        <v>17141.307000000001</v>
      </c>
    </row>
    <row r="192" spans="1:8" ht="60">
      <c r="A192" s="8" t="s">
        <v>25</v>
      </c>
      <c r="B192" s="8" t="s">
        <v>87</v>
      </c>
      <c r="C192" s="9" t="s">
        <v>109</v>
      </c>
      <c r="D192" s="27">
        <v>119</v>
      </c>
      <c r="E192" s="28" t="s">
        <v>96</v>
      </c>
      <c r="F192" s="23">
        <v>5038.2129999999997</v>
      </c>
      <c r="G192" s="23">
        <v>5176.6750000000002</v>
      </c>
      <c r="H192" s="23">
        <v>5176.6750000000002</v>
      </c>
    </row>
    <row r="193" spans="1:8" ht="36">
      <c r="A193" s="8" t="s">
        <v>25</v>
      </c>
      <c r="B193" s="8" t="s">
        <v>87</v>
      </c>
      <c r="C193" s="9" t="s">
        <v>109</v>
      </c>
      <c r="D193" s="25" t="s">
        <v>55</v>
      </c>
      <c r="E193" s="26" t="s">
        <v>56</v>
      </c>
      <c r="F193" s="23">
        <f>F194</f>
        <v>620.5</v>
      </c>
      <c r="G193" s="23">
        <f t="shared" ref="G193:H193" si="56">G194</f>
        <v>620.5</v>
      </c>
      <c r="H193" s="23">
        <f t="shared" si="56"/>
        <v>620.5</v>
      </c>
    </row>
    <row r="194" spans="1:8" ht="24">
      <c r="A194" s="8" t="s">
        <v>25</v>
      </c>
      <c r="B194" s="8" t="s">
        <v>87</v>
      </c>
      <c r="C194" s="9" t="s">
        <v>109</v>
      </c>
      <c r="D194" s="8" t="s">
        <v>57</v>
      </c>
      <c r="E194" s="7" t="s">
        <v>58</v>
      </c>
      <c r="F194" s="23">
        <v>620.5</v>
      </c>
      <c r="G194" s="23">
        <v>620.5</v>
      </c>
      <c r="H194" s="23">
        <v>620.5</v>
      </c>
    </row>
    <row r="195" spans="1:8" ht="24">
      <c r="A195" s="8" t="s">
        <v>25</v>
      </c>
      <c r="B195" s="8" t="s">
        <v>87</v>
      </c>
      <c r="C195" s="9" t="s">
        <v>109</v>
      </c>
      <c r="D195" s="8">
        <v>300</v>
      </c>
      <c r="E195" s="7" t="s">
        <v>59</v>
      </c>
      <c r="F195" s="23">
        <f>F196</f>
        <v>2.5</v>
      </c>
      <c r="G195" s="23">
        <f t="shared" ref="G195:H195" si="57">G196</f>
        <v>0</v>
      </c>
      <c r="H195" s="23">
        <f t="shared" si="57"/>
        <v>0</v>
      </c>
    </row>
    <row r="196" spans="1:8" ht="48">
      <c r="A196" s="8" t="s">
        <v>25</v>
      </c>
      <c r="B196" s="8" t="s">
        <v>87</v>
      </c>
      <c r="C196" s="9" t="s">
        <v>109</v>
      </c>
      <c r="D196" s="8">
        <v>321</v>
      </c>
      <c r="E196" s="7" t="s">
        <v>60</v>
      </c>
      <c r="F196" s="23">
        <v>2.5</v>
      </c>
      <c r="G196" s="23">
        <v>0</v>
      </c>
      <c r="H196" s="23">
        <v>0</v>
      </c>
    </row>
    <row r="197" spans="1:8" ht="36">
      <c r="A197" s="8" t="s">
        <v>25</v>
      </c>
      <c r="B197" s="8" t="s">
        <v>87</v>
      </c>
      <c r="C197" s="9" t="s">
        <v>53</v>
      </c>
      <c r="D197" s="27"/>
      <c r="E197" s="28" t="s">
        <v>54</v>
      </c>
      <c r="F197" s="23">
        <f>F198+F205+F210+F208</f>
        <v>25359.135999999999</v>
      </c>
      <c r="G197" s="23">
        <f t="shared" ref="G197:H197" si="58">G198+G205+G210+G208</f>
        <v>0</v>
      </c>
      <c r="H197" s="23">
        <f t="shared" si="58"/>
        <v>0</v>
      </c>
    </row>
    <row r="198" spans="1:8" ht="96">
      <c r="A198" s="8" t="s">
        <v>25</v>
      </c>
      <c r="B198" s="8" t="s">
        <v>87</v>
      </c>
      <c r="C198" s="9" t="s">
        <v>53</v>
      </c>
      <c r="D198" s="25" t="s">
        <v>38</v>
      </c>
      <c r="E198" s="26" t="s">
        <v>39</v>
      </c>
      <c r="F198" s="23">
        <f>F199+F201+F202+F203+F204+F200</f>
        <v>5616.389000000001</v>
      </c>
      <c r="G198" s="23">
        <f t="shared" ref="G198:H198" si="59">G199+G201+G202+G203+G204</f>
        <v>0</v>
      </c>
      <c r="H198" s="23">
        <f t="shared" si="59"/>
        <v>0</v>
      </c>
    </row>
    <row r="199" spans="1:8">
      <c r="A199" s="8" t="s">
        <v>25</v>
      </c>
      <c r="B199" s="8" t="s">
        <v>87</v>
      </c>
      <c r="C199" s="9" t="s">
        <v>53</v>
      </c>
      <c r="D199" s="27" t="s">
        <v>93</v>
      </c>
      <c r="E199" s="28" t="s">
        <v>94</v>
      </c>
      <c r="F199" s="23">
        <v>3168.1210000000001</v>
      </c>
      <c r="G199" s="23">
        <v>0</v>
      </c>
      <c r="H199" s="23">
        <v>0</v>
      </c>
    </row>
    <row r="200" spans="1:8" ht="36">
      <c r="A200" s="8" t="s">
        <v>25</v>
      </c>
      <c r="B200" s="8" t="s">
        <v>87</v>
      </c>
      <c r="C200" s="9" t="s">
        <v>53</v>
      </c>
      <c r="D200" s="27">
        <v>112</v>
      </c>
      <c r="E200" s="28" t="s">
        <v>95</v>
      </c>
      <c r="F200" s="23">
        <v>220.596</v>
      </c>
      <c r="G200" s="23">
        <v>0</v>
      </c>
      <c r="H200" s="23">
        <v>0</v>
      </c>
    </row>
    <row r="201" spans="1:8" ht="60">
      <c r="A201" s="8" t="s">
        <v>25</v>
      </c>
      <c r="B201" s="8" t="s">
        <v>87</v>
      </c>
      <c r="C201" s="9" t="s">
        <v>53</v>
      </c>
      <c r="D201" s="27">
        <v>119</v>
      </c>
      <c r="E201" s="28" t="s">
        <v>96</v>
      </c>
      <c r="F201" s="23">
        <v>915.04</v>
      </c>
      <c r="G201" s="23">
        <v>0</v>
      </c>
      <c r="H201" s="23">
        <v>0</v>
      </c>
    </row>
    <row r="202" spans="1:8" ht="36">
      <c r="A202" s="8" t="s">
        <v>25</v>
      </c>
      <c r="B202" s="8" t="s">
        <v>87</v>
      </c>
      <c r="C202" s="9" t="s">
        <v>53</v>
      </c>
      <c r="D202" s="27" t="s">
        <v>40</v>
      </c>
      <c r="E202" s="28" t="s">
        <v>41</v>
      </c>
      <c r="F202" s="23">
        <v>640.80600000000004</v>
      </c>
      <c r="G202" s="23">
        <v>0</v>
      </c>
      <c r="H202" s="23">
        <v>0</v>
      </c>
    </row>
    <row r="203" spans="1:8" ht="60">
      <c r="A203" s="8" t="s">
        <v>25</v>
      </c>
      <c r="B203" s="8" t="s">
        <v>87</v>
      </c>
      <c r="C203" s="9" t="s">
        <v>53</v>
      </c>
      <c r="D203" s="27" t="s">
        <v>42</v>
      </c>
      <c r="E203" s="28" t="s">
        <v>43</v>
      </c>
      <c r="F203" s="23">
        <v>381.512</v>
      </c>
      <c r="G203" s="23">
        <v>0</v>
      </c>
      <c r="H203" s="23">
        <v>0</v>
      </c>
    </row>
    <row r="204" spans="1:8" ht="72">
      <c r="A204" s="8" t="s">
        <v>25</v>
      </c>
      <c r="B204" s="8" t="s">
        <v>87</v>
      </c>
      <c r="C204" s="9" t="s">
        <v>53</v>
      </c>
      <c r="D204" s="27">
        <v>129</v>
      </c>
      <c r="E204" s="28" t="s">
        <v>44</v>
      </c>
      <c r="F204" s="23">
        <v>290.31400000000002</v>
      </c>
      <c r="G204" s="23">
        <v>0</v>
      </c>
      <c r="H204" s="23">
        <v>0</v>
      </c>
    </row>
    <row r="205" spans="1:8" ht="36">
      <c r="A205" s="8" t="s">
        <v>25</v>
      </c>
      <c r="B205" s="8" t="s">
        <v>87</v>
      </c>
      <c r="C205" s="9" t="s">
        <v>53</v>
      </c>
      <c r="D205" s="25" t="s">
        <v>55</v>
      </c>
      <c r="E205" s="26" t="s">
        <v>56</v>
      </c>
      <c r="F205" s="23">
        <f>F206+F207</f>
        <v>413.34700000000004</v>
      </c>
      <c r="G205" s="23">
        <f t="shared" ref="G205:H205" si="60">G206+G207</f>
        <v>0</v>
      </c>
      <c r="H205" s="23">
        <f t="shared" si="60"/>
        <v>0</v>
      </c>
    </row>
    <row r="206" spans="1:8" ht="24">
      <c r="A206" s="8" t="s">
        <v>25</v>
      </c>
      <c r="B206" s="8" t="s">
        <v>87</v>
      </c>
      <c r="C206" s="9" t="s">
        <v>53</v>
      </c>
      <c r="D206" s="8" t="s">
        <v>57</v>
      </c>
      <c r="E206" s="7" t="s">
        <v>58</v>
      </c>
      <c r="F206" s="23">
        <v>343.51600000000002</v>
      </c>
      <c r="G206" s="23">
        <f>G207</f>
        <v>0</v>
      </c>
      <c r="H206" s="23">
        <f>H207</f>
        <v>0</v>
      </c>
    </row>
    <row r="207" spans="1:8">
      <c r="A207" s="8" t="s">
        <v>25</v>
      </c>
      <c r="B207" s="8" t="s">
        <v>87</v>
      </c>
      <c r="C207" s="9" t="s">
        <v>53</v>
      </c>
      <c r="D207" s="8">
        <v>247</v>
      </c>
      <c r="E207" s="7" t="s">
        <v>97</v>
      </c>
      <c r="F207" s="23">
        <v>69.831000000000003</v>
      </c>
      <c r="G207" s="23">
        <v>0</v>
      </c>
      <c r="H207" s="23">
        <v>0</v>
      </c>
    </row>
    <row r="208" spans="1:8" ht="24">
      <c r="A208" s="8" t="s">
        <v>25</v>
      </c>
      <c r="B208" s="8" t="s">
        <v>87</v>
      </c>
      <c r="C208" s="9" t="s">
        <v>53</v>
      </c>
      <c r="D208" s="8">
        <v>300</v>
      </c>
      <c r="E208" s="7" t="s">
        <v>59</v>
      </c>
      <c r="F208" s="31">
        <f>F209</f>
        <v>3.67</v>
      </c>
      <c r="G208" s="31">
        <f t="shared" ref="G208:H208" si="61">G209</f>
        <v>0</v>
      </c>
      <c r="H208" s="31">
        <f t="shared" si="61"/>
        <v>0</v>
      </c>
    </row>
    <row r="209" spans="1:8" ht="48">
      <c r="A209" s="8" t="s">
        <v>25</v>
      </c>
      <c r="B209" s="8" t="s">
        <v>87</v>
      </c>
      <c r="C209" s="9" t="s">
        <v>53</v>
      </c>
      <c r="D209" s="8">
        <v>321</v>
      </c>
      <c r="E209" s="7" t="s">
        <v>60</v>
      </c>
      <c r="F209" s="31">
        <v>3.67</v>
      </c>
      <c r="G209" s="31">
        <v>0</v>
      </c>
      <c r="H209" s="31">
        <v>0</v>
      </c>
    </row>
    <row r="210" spans="1:8" ht="48">
      <c r="A210" s="8" t="s">
        <v>25</v>
      </c>
      <c r="B210" s="8" t="s">
        <v>87</v>
      </c>
      <c r="C210" s="9" t="s">
        <v>53</v>
      </c>
      <c r="D210" s="40" t="s">
        <v>110</v>
      </c>
      <c r="E210" s="26" t="s">
        <v>111</v>
      </c>
      <c r="F210" s="23">
        <f>F211</f>
        <v>19325.73</v>
      </c>
      <c r="G210" s="23">
        <f t="shared" ref="G210:H210" si="62">G211</f>
        <v>0</v>
      </c>
      <c r="H210" s="23">
        <f t="shared" si="62"/>
        <v>0</v>
      </c>
    </row>
    <row r="211" spans="1:8" ht="84">
      <c r="A211" s="8" t="s">
        <v>25</v>
      </c>
      <c r="B211" s="8" t="s">
        <v>87</v>
      </c>
      <c r="C211" s="9" t="s">
        <v>53</v>
      </c>
      <c r="D211" s="8" t="s">
        <v>112</v>
      </c>
      <c r="E211" s="7" t="s">
        <v>113</v>
      </c>
      <c r="F211" s="23">
        <v>19325.73</v>
      </c>
      <c r="G211" s="23">
        <v>0</v>
      </c>
      <c r="H211" s="23">
        <v>0</v>
      </c>
    </row>
    <row r="212" spans="1:8" ht="60">
      <c r="A212" s="20" t="s">
        <v>25</v>
      </c>
      <c r="B212" s="20" t="s">
        <v>87</v>
      </c>
      <c r="C212" s="17" t="s">
        <v>114</v>
      </c>
      <c r="D212" s="20"/>
      <c r="E212" s="21" t="s">
        <v>115</v>
      </c>
      <c r="F212" s="23">
        <f>F213+F229</f>
        <v>22421.219000000001</v>
      </c>
      <c r="G212" s="23">
        <f t="shared" ref="G212:H212" si="63">G213+G229</f>
        <v>20598.696</v>
      </c>
      <c r="H212" s="23">
        <f t="shared" si="63"/>
        <v>20598.696</v>
      </c>
    </row>
    <row r="213" spans="1:8" ht="48">
      <c r="A213" s="8" t="s">
        <v>25</v>
      </c>
      <c r="B213" s="8" t="s">
        <v>87</v>
      </c>
      <c r="C213" s="9" t="s">
        <v>116</v>
      </c>
      <c r="D213" s="8"/>
      <c r="E213" s="7" t="s">
        <v>117</v>
      </c>
      <c r="F213" s="23">
        <f>F214+F225</f>
        <v>3392.194</v>
      </c>
      <c r="G213" s="23">
        <f t="shared" ref="G213:H213" si="64">G214+G225</f>
        <v>2387.8049999999998</v>
      </c>
      <c r="H213" s="23">
        <f t="shared" si="64"/>
        <v>2387.8049999999998</v>
      </c>
    </row>
    <row r="214" spans="1:8" ht="36">
      <c r="A214" s="8" t="s">
        <v>25</v>
      </c>
      <c r="B214" s="8" t="s">
        <v>87</v>
      </c>
      <c r="C214" s="9" t="s">
        <v>118</v>
      </c>
      <c r="D214" s="8"/>
      <c r="E214" s="7" t="s">
        <v>119</v>
      </c>
      <c r="F214" s="23">
        <f>F215+F221+F218</f>
        <v>2563.694</v>
      </c>
      <c r="G214" s="23">
        <f t="shared" ref="G214:H214" si="65">G215+G221+G218</f>
        <v>2059.3049999999998</v>
      </c>
      <c r="H214" s="23">
        <f t="shared" si="65"/>
        <v>2059.3049999999998</v>
      </c>
    </row>
    <row r="215" spans="1:8" ht="36">
      <c r="A215" s="8" t="s">
        <v>25</v>
      </c>
      <c r="B215" s="8" t="s">
        <v>87</v>
      </c>
      <c r="C215" s="9" t="s">
        <v>120</v>
      </c>
      <c r="D215" s="8"/>
      <c r="E215" s="7" t="s">
        <v>121</v>
      </c>
      <c r="F215" s="23">
        <f t="shared" ref="F215:H216" si="66">F216</f>
        <v>463.5</v>
      </c>
      <c r="G215" s="23">
        <f t="shared" si="66"/>
        <v>269.5</v>
      </c>
      <c r="H215" s="23">
        <f t="shared" si="66"/>
        <v>269.5</v>
      </c>
    </row>
    <row r="216" spans="1:8" ht="36">
      <c r="A216" s="8" t="s">
        <v>25</v>
      </c>
      <c r="B216" s="8" t="s">
        <v>87</v>
      </c>
      <c r="C216" s="9" t="s">
        <v>120</v>
      </c>
      <c r="D216" s="25" t="s">
        <v>55</v>
      </c>
      <c r="E216" s="26" t="s">
        <v>56</v>
      </c>
      <c r="F216" s="23">
        <f t="shared" si="66"/>
        <v>463.5</v>
      </c>
      <c r="G216" s="23">
        <f t="shared" si="66"/>
        <v>269.5</v>
      </c>
      <c r="H216" s="23">
        <f t="shared" si="66"/>
        <v>269.5</v>
      </c>
    </row>
    <row r="217" spans="1:8" ht="24">
      <c r="A217" s="8" t="s">
        <v>25</v>
      </c>
      <c r="B217" s="8" t="s">
        <v>87</v>
      </c>
      <c r="C217" s="9" t="s">
        <v>120</v>
      </c>
      <c r="D217" s="8" t="s">
        <v>57</v>
      </c>
      <c r="E217" s="7" t="s">
        <v>58</v>
      </c>
      <c r="F217" s="23">
        <v>463.5</v>
      </c>
      <c r="G217" s="23">
        <v>269.5</v>
      </c>
      <c r="H217" s="23">
        <v>269.5</v>
      </c>
    </row>
    <row r="218" spans="1:8" ht="60">
      <c r="A218" s="8" t="s">
        <v>25</v>
      </c>
      <c r="B218" s="8" t="s">
        <v>87</v>
      </c>
      <c r="C218" s="9" t="s">
        <v>606</v>
      </c>
      <c r="D218" s="8"/>
      <c r="E218" s="7" t="s">
        <v>607</v>
      </c>
      <c r="F218" s="23">
        <f>F219</f>
        <v>78.8</v>
      </c>
      <c r="G218" s="23">
        <f t="shared" ref="G218:H219" si="67">G219</f>
        <v>78.8</v>
      </c>
      <c r="H218" s="23">
        <f t="shared" si="67"/>
        <v>78.8</v>
      </c>
    </row>
    <row r="219" spans="1:8" ht="36">
      <c r="A219" s="8" t="s">
        <v>25</v>
      </c>
      <c r="B219" s="8" t="s">
        <v>87</v>
      </c>
      <c r="C219" s="9" t="s">
        <v>606</v>
      </c>
      <c r="D219" s="25" t="s">
        <v>55</v>
      </c>
      <c r="E219" s="26" t="s">
        <v>56</v>
      </c>
      <c r="F219" s="23">
        <f>F220</f>
        <v>78.8</v>
      </c>
      <c r="G219" s="23">
        <f t="shared" si="67"/>
        <v>78.8</v>
      </c>
      <c r="H219" s="23">
        <f t="shared" si="67"/>
        <v>78.8</v>
      </c>
    </row>
    <row r="220" spans="1:8" ht="24">
      <c r="A220" s="8" t="s">
        <v>25</v>
      </c>
      <c r="B220" s="8" t="s">
        <v>87</v>
      </c>
      <c r="C220" s="9" t="s">
        <v>606</v>
      </c>
      <c r="D220" s="8" t="s">
        <v>57</v>
      </c>
      <c r="E220" s="7" t="s">
        <v>58</v>
      </c>
      <c r="F220" s="23">
        <v>78.8</v>
      </c>
      <c r="G220" s="23">
        <v>78.8</v>
      </c>
      <c r="H220" s="23">
        <v>78.8</v>
      </c>
    </row>
    <row r="221" spans="1:8">
      <c r="A221" s="8" t="s">
        <v>25</v>
      </c>
      <c r="B221" s="8" t="s">
        <v>87</v>
      </c>
      <c r="C221" s="9" t="s">
        <v>122</v>
      </c>
      <c r="D221" s="8"/>
      <c r="E221" s="7" t="s">
        <v>123</v>
      </c>
      <c r="F221" s="23">
        <f>F222</f>
        <v>2021.3939999999998</v>
      </c>
      <c r="G221" s="23">
        <f t="shared" ref="G221:H221" si="68">G222</f>
        <v>1711.0049999999999</v>
      </c>
      <c r="H221" s="23">
        <f t="shared" si="68"/>
        <v>1711.0049999999999</v>
      </c>
    </row>
    <row r="222" spans="1:8" ht="36">
      <c r="A222" s="8" t="s">
        <v>25</v>
      </c>
      <c r="B222" s="8" t="s">
        <v>87</v>
      </c>
      <c r="C222" s="9" t="s">
        <v>122</v>
      </c>
      <c r="D222" s="25" t="s">
        <v>55</v>
      </c>
      <c r="E222" s="26" t="s">
        <v>56</v>
      </c>
      <c r="F222" s="23">
        <f>F224+F223</f>
        <v>2021.3939999999998</v>
      </c>
      <c r="G222" s="23">
        <f t="shared" ref="G222:H222" si="69">G224+G223</f>
        <v>1711.0049999999999</v>
      </c>
      <c r="H222" s="23">
        <f t="shared" si="69"/>
        <v>1711.0049999999999</v>
      </c>
    </row>
    <row r="223" spans="1:8" ht="24">
      <c r="A223" s="8" t="s">
        <v>25</v>
      </c>
      <c r="B223" s="8" t="s">
        <v>87</v>
      </c>
      <c r="C223" s="9" t="s">
        <v>122</v>
      </c>
      <c r="D223" s="8" t="s">
        <v>57</v>
      </c>
      <c r="E223" s="7" t="s">
        <v>58</v>
      </c>
      <c r="F223" s="23">
        <v>1204.0429999999999</v>
      </c>
      <c r="G223" s="23">
        <v>157.62899999999999</v>
      </c>
      <c r="H223" s="23">
        <v>157.62899999999999</v>
      </c>
    </row>
    <row r="224" spans="1:8">
      <c r="A224" s="8" t="s">
        <v>25</v>
      </c>
      <c r="B224" s="8" t="s">
        <v>87</v>
      </c>
      <c r="C224" s="9" t="s">
        <v>122</v>
      </c>
      <c r="D224" s="8">
        <v>247</v>
      </c>
      <c r="E224" s="7" t="s">
        <v>97</v>
      </c>
      <c r="F224" s="23">
        <v>817.351</v>
      </c>
      <c r="G224" s="23">
        <v>1553.376</v>
      </c>
      <c r="H224" s="23">
        <v>1553.376</v>
      </c>
    </row>
    <row r="225" spans="1:8" ht="36">
      <c r="A225" s="8" t="s">
        <v>25</v>
      </c>
      <c r="B225" s="8" t="s">
        <v>87</v>
      </c>
      <c r="C225" s="9" t="s">
        <v>608</v>
      </c>
      <c r="D225" s="8"/>
      <c r="E225" s="7" t="s">
        <v>609</v>
      </c>
      <c r="F225" s="23">
        <f>F226</f>
        <v>828.5</v>
      </c>
      <c r="G225" s="23">
        <f t="shared" ref="G225:H227" si="70">G226</f>
        <v>328.5</v>
      </c>
      <c r="H225" s="23">
        <f t="shared" si="70"/>
        <v>328.5</v>
      </c>
    </row>
    <row r="226" spans="1:8" ht="24">
      <c r="A226" s="8" t="s">
        <v>25</v>
      </c>
      <c r="B226" s="8" t="s">
        <v>87</v>
      </c>
      <c r="C226" s="9" t="s">
        <v>610</v>
      </c>
      <c r="D226" s="8"/>
      <c r="E226" s="7" t="s">
        <v>611</v>
      </c>
      <c r="F226" s="23">
        <f>F227</f>
        <v>828.5</v>
      </c>
      <c r="G226" s="23">
        <f t="shared" si="70"/>
        <v>328.5</v>
      </c>
      <c r="H226" s="23">
        <f t="shared" si="70"/>
        <v>328.5</v>
      </c>
    </row>
    <row r="227" spans="1:8" ht="36">
      <c r="A227" s="8" t="s">
        <v>25</v>
      </c>
      <c r="B227" s="8" t="s">
        <v>87</v>
      </c>
      <c r="C227" s="9" t="s">
        <v>610</v>
      </c>
      <c r="D227" s="25" t="s">
        <v>55</v>
      </c>
      <c r="E227" s="26" t="s">
        <v>56</v>
      </c>
      <c r="F227" s="23">
        <f>F228</f>
        <v>828.5</v>
      </c>
      <c r="G227" s="23">
        <f t="shared" si="70"/>
        <v>328.5</v>
      </c>
      <c r="H227" s="23">
        <f t="shared" si="70"/>
        <v>328.5</v>
      </c>
    </row>
    <row r="228" spans="1:8" ht="24">
      <c r="A228" s="8" t="s">
        <v>25</v>
      </c>
      <c r="B228" s="8" t="s">
        <v>87</v>
      </c>
      <c r="C228" s="9" t="s">
        <v>610</v>
      </c>
      <c r="D228" s="8" t="s">
        <v>57</v>
      </c>
      <c r="E228" s="7" t="s">
        <v>58</v>
      </c>
      <c r="F228" s="23">
        <v>828.5</v>
      </c>
      <c r="G228" s="23">
        <v>328.5</v>
      </c>
      <c r="H228" s="23">
        <v>328.5</v>
      </c>
    </row>
    <row r="229" spans="1:8">
      <c r="A229" s="8" t="s">
        <v>25</v>
      </c>
      <c r="B229" s="8" t="s">
        <v>87</v>
      </c>
      <c r="C229" s="9" t="s">
        <v>612</v>
      </c>
      <c r="D229" s="8"/>
      <c r="E229" s="7" t="s">
        <v>33</v>
      </c>
      <c r="F229" s="23">
        <f>F230</f>
        <v>19029.025000000001</v>
      </c>
      <c r="G229" s="23">
        <f>G230</f>
        <v>18210.891</v>
      </c>
      <c r="H229" s="23">
        <f>H230</f>
        <v>18210.891</v>
      </c>
    </row>
    <row r="230" spans="1:8" ht="60">
      <c r="A230" s="8" t="s">
        <v>25</v>
      </c>
      <c r="B230" s="8" t="s">
        <v>87</v>
      </c>
      <c r="C230" s="9" t="s">
        <v>613</v>
      </c>
      <c r="D230" s="8"/>
      <c r="E230" s="7" t="s">
        <v>614</v>
      </c>
      <c r="F230" s="23">
        <f>F231+F238</f>
        <v>19029.025000000001</v>
      </c>
      <c r="G230" s="23">
        <f t="shared" ref="G230:H230" si="71">G231+G238</f>
        <v>18210.891</v>
      </c>
      <c r="H230" s="23">
        <f t="shared" si="71"/>
        <v>18210.891</v>
      </c>
    </row>
    <row r="231" spans="1:8" ht="60">
      <c r="A231" s="8" t="s">
        <v>25</v>
      </c>
      <c r="B231" s="8" t="s">
        <v>87</v>
      </c>
      <c r="C231" s="9" t="s">
        <v>615</v>
      </c>
      <c r="D231" s="8"/>
      <c r="E231" s="7" t="s">
        <v>129</v>
      </c>
      <c r="F231" s="23">
        <f>F232+F236</f>
        <v>10211.217000000001</v>
      </c>
      <c r="G231" s="23">
        <f>G232+G236</f>
        <v>10543.231</v>
      </c>
      <c r="H231" s="23">
        <f>H232+H236</f>
        <v>10543.231</v>
      </c>
    </row>
    <row r="232" spans="1:8" ht="96">
      <c r="A232" s="8" t="s">
        <v>25</v>
      </c>
      <c r="B232" s="8" t="s">
        <v>87</v>
      </c>
      <c r="C232" s="9" t="s">
        <v>615</v>
      </c>
      <c r="D232" s="25" t="s">
        <v>38</v>
      </c>
      <c r="E232" s="26" t="s">
        <v>39</v>
      </c>
      <c r="F232" s="23">
        <f>F233+F235+F234</f>
        <v>9855.357</v>
      </c>
      <c r="G232" s="23">
        <f>G233+G235+G234</f>
        <v>10187.370999999999</v>
      </c>
      <c r="H232" s="23">
        <f>H233+H235+H234</f>
        <v>10187.370999999999</v>
      </c>
    </row>
    <row r="233" spans="1:8" ht="36">
      <c r="A233" s="8" t="s">
        <v>25</v>
      </c>
      <c r="B233" s="8" t="s">
        <v>87</v>
      </c>
      <c r="C233" s="9" t="s">
        <v>615</v>
      </c>
      <c r="D233" s="27" t="s">
        <v>40</v>
      </c>
      <c r="E233" s="28" t="s">
        <v>41</v>
      </c>
      <c r="F233" s="23">
        <v>6199.3990000000003</v>
      </c>
      <c r="G233" s="23">
        <v>5724.402</v>
      </c>
      <c r="H233" s="23">
        <v>5724.402</v>
      </c>
    </row>
    <row r="234" spans="1:8" ht="60">
      <c r="A234" s="8" t="s">
        <v>25</v>
      </c>
      <c r="B234" s="8" t="s">
        <v>87</v>
      </c>
      <c r="C234" s="9" t="s">
        <v>615</v>
      </c>
      <c r="D234" s="27" t="s">
        <v>42</v>
      </c>
      <c r="E234" s="28" t="s">
        <v>43</v>
      </c>
      <c r="F234" s="23">
        <v>1370</v>
      </c>
      <c r="G234" s="23">
        <v>2100</v>
      </c>
      <c r="H234" s="23">
        <v>2100</v>
      </c>
    </row>
    <row r="235" spans="1:8" ht="72">
      <c r="A235" s="8" t="s">
        <v>25</v>
      </c>
      <c r="B235" s="8" t="s">
        <v>87</v>
      </c>
      <c r="C235" s="9" t="s">
        <v>615</v>
      </c>
      <c r="D235" s="27">
        <v>129</v>
      </c>
      <c r="E235" s="28" t="s">
        <v>44</v>
      </c>
      <c r="F235" s="23">
        <v>2285.9580000000001</v>
      </c>
      <c r="G235" s="23">
        <v>2362.9690000000001</v>
      </c>
      <c r="H235" s="23">
        <v>2362.9690000000001</v>
      </c>
    </row>
    <row r="236" spans="1:8" ht="36">
      <c r="A236" s="8" t="s">
        <v>25</v>
      </c>
      <c r="B236" s="8" t="s">
        <v>87</v>
      </c>
      <c r="C236" s="9" t="s">
        <v>615</v>
      </c>
      <c r="D236" s="25" t="s">
        <v>55</v>
      </c>
      <c r="E236" s="26" t="s">
        <v>56</v>
      </c>
      <c r="F236" s="23">
        <f>F237</f>
        <v>355.86</v>
      </c>
      <c r="G236" s="23">
        <f t="shared" ref="G236:H236" si="72">G237</f>
        <v>355.86</v>
      </c>
      <c r="H236" s="23">
        <f t="shared" si="72"/>
        <v>355.86</v>
      </c>
    </row>
    <row r="237" spans="1:8" ht="24">
      <c r="A237" s="8" t="s">
        <v>25</v>
      </c>
      <c r="B237" s="8" t="s">
        <v>87</v>
      </c>
      <c r="C237" s="9" t="s">
        <v>615</v>
      </c>
      <c r="D237" s="8" t="s">
        <v>57</v>
      </c>
      <c r="E237" s="7" t="s">
        <v>58</v>
      </c>
      <c r="F237" s="23">
        <v>355.86</v>
      </c>
      <c r="G237" s="23">
        <v>355.86</v>
      </c>
      <c r="H237" s="23">
        <v>355.86</v>
      </c>
    </row>
    <row r="238" spans="1:8" ht="60">
      <c r="A238" s="8" t="s">
        <v>25</v>
      </c>
      <c r="B238" s="8" t="s">
        <v>87</v>
      </c>
      <c r="C238" s="9" t="s">
        <v>616</v>
      </c>
      <c r="D238" s="27"/>
      <c r="E238" s="28" t="s">
        <v>66</v>
      </c>
      <c r="F238" s="23">
        <f>F239</f>
        <v>8817.8080000000009</v>
      </c>
      <c r="G238" s="23">
        <f t="shared" ref="G238:H238" si="73">G239</f>
        <v>7667.66</v>
      </c>
      <c r="H238" s="23">
        <f t="shared" si="73"/>
        <v>7667.66</v>
      </c>
    </row>
    <row r="239" spans="1:8" ht="96">
      <c r="A239" s="8" t="s">
        <v>25</v>
      </c>
      <c r="B239" s="8" t="s">
        <v>87</v>
      </c>
      <c r="C239" s="9" t="s">
        <v>616</v>
      </c>
      <c r="D239" s="25" t="s">
        <v>38</v>
      </c>
      <c r="E239" s="26" t="s">
        <v>39</v>
      </c>
      <c r="F239" s="23">
        <f>F240+F241</f>
        <v>8817.8080000000009</v>
      </c>
      <c r="G239" s="23">
        <f t="shared" ref="G239:H239" si="74">G240+G241</f>
        <v>7667.66</v>
      </c>
      <c r="H239" s="23">
        <f t="shared" si="74"/>
        <v>7667.66</v>
      </c>
    </row>
    <row r="240" spans="1:8" ht="36">
      <c r="A240" s="8" t="s">
        <v>25</v>
      </c>
      <c r="B240" s="8" t="s">
        <v>87</v>
      </c>
      <c r="C240" s="9" t="s">
        <v>616</v>
      </c>
      <c r="D240" s="27" t="s">
        <v>40</v>
      </c>
      <c r="E240" s="28" t="s">
        <v>41</v>
      </c>
      <c r="F240" s="23">
        <v>6772.51</v>
      </c>
      <c r="G240" s="23">
        <v>5889.14</v>
      </c>
      <c r="H240" s="23">
        <v>5889.14</v>
      </c>
    </row>
    <row r="241" spans="1:8" ht="72">
      <c r="A241" s="8" t="s">
        <v>25</v>
      </c>
      <c r="B241" s="8" t="s">
        <v>87</v>
      </c>
      <c r="C241" s="9" t="s">
        <v>616</v>
      </c>
      <c r="D241" s="27">
        <v>129</v>
      </c>
      <c r="E241" s="28" t="s">
        <v>44</v>
      </c>
      <c r="F241" s="23">
        <v>2045.298</v>
      </c>
      <c r="G241" s="23">
        <v>1778.52</v>
      </c>
      <c r="H241" s="23">
        <v>1778.52</v>
      </c>
    </row>
    <row r="242" spans="1:8" ht="48">
      <c r="A242" s="20" t="s">
        <v>25</v>
      </c>
      <c r="B242" s="20" t="s">
        <v>87</v>
      </c>
      <c r="C242" s="41" t="s">
        <v>124</v>
      </c>
      <c r="D242" s="20"/>
      <c r="E242" s="42" t="s">
        <v>125</v>
      </c>
      <c r="F242" s="22">
        <f>F243</f>
        <v>10889.241</v>
      </c>
      <c r="G242" s="22">
        <f t="shared" ref="G242:H243" si="75">G243</f>
        <v>6860.1329999999998</v>
      </c>
      <c r="H242" s="22">
        <f t="shared" si="75"/>
        <v>6860.1329999999998</v>
      </c>
    </row>
    <row r="243" spans="1:8" ht="24">
      <c r="A243" s="8" t="s">
        <v>25</v>
      </c>
      <c r="B243" s="8" t="s">
        <v>87</v>
      </c>
      <c r="C243" s="43" t="s">
        <v>126</v>
      </c>
      <c r="D243" s="44"/>
      <c r="E243" s="34" t="s">
        <v>33</v>
      </c>
      <c r="F243" s="45">
        <f>F244</f>
        <v>10889.241</v>
      </c>
      <c r="G243" s="45">
        <f t="shared" si="75"/>
        <v>6860.1329999999998</v>
      </c>
      <c r="H243" s="45">
        <f t="shared" si="75"/>
        <v>6860.1329999999998</v>
      </c>
    </row>
    <row r="244" spans="1:8" ht="36">
      <c r="A244" s="8" t="s">
        <v>25</v>
      </c>
      <c r="B244" s="8" t="s">
        <v>87</v>
      </c>
      <c r="C244" s="43" t="s">
        <v>127</v>
      </c>
      <c r="D244" s="44"/>
      <c r="E244" s="34" t="s">
        <v>35</v>
      </c>
      <c r="F244" s="45">
        <f>F245+F254</f>
        <v>10889.241</v>
      </c>
      <c r="G244" s="45">
        <f t="shared" ref="G244:H244" si="76">G245+G254</f>
        <v>6860.1329999999998</v>
      </c>
      <c r="H244" s="45">
        <f t="shared" si="76"/>
        <v>6860.1329999999998</v>
      </c>
    </row>
    <row r="245" spans="1:8" ht="60">
      <c r="A245" s="8" t="s">
        <v>25</v>
      </c>
      <c r="B245" s="8" t="s">
        <v>87</v>
      </c>
      <c r="C245" s="43" t="s">
        <v>128</v>
      </c>
      <c r="D245" s="8"/>
      <c r="E245" s="46" t="s">
        <v>129</v>
      </c>
      <c r="F245" s="23">
        <f>F246+F250+F252</f>
        <v>6288.6450000000004</v>
      </c>
      <c r="G245" s="23">
        <f t="shared" ref="G245:H245" si="77">G246+G250+G252</f>
        <v>3104.4230000000002</v>
      </c>
      <c r="H245" s="23">
        <f t="shared" si="77"/>
        <v>3104.4230000000002</v>
      </c>
    </row>
    <row r="246" spans="1:8" ht="96">
      <c r="A246" s="8" t="s">
        <v>25</v>
      </c>
      <c r="B246" s="8" t="s">
        <v>87</v>
      </c>
      <c r="C246" s="43" t="s">
        <v>128</v>
      </c>
      <c r="D246" s="25" t="s">
        <v>38</v>
      </c>
      <c r="E246" s="26" t="s">
        <v>39</v>
      </c>
      <c r="F246" s="23">
        <f>F247+F248+F249</f>
        <v>6102.7640000000001</v>
      </c>
      <c r="G246" s="23">
        <f t="shared" ref="G246:H246" si="78">G247+G248+G249</f>
        <v>3062.4230000000002</v>
      </c>
      <c r="H246" s="23">
        <f t="shared" si="78"/>
        <v>3062.4230000000002</v>
      </c>
    </row>
    <row r="247" spans="1:8" ht="36">
      <c r="A247" s="8" t="s">
        <v>25</v>
      </c>
      <c r="B247" s="8" t="s">
        <v>87</v>
      </c>
      <c r="C247" s="43" t="s">
        <v>128</v>
      </c>
      <c r="D247" s="27" t="s">
        <v>40</v>
      </c>
      <c r="E247" s="28" t="s">
        <v>41</v>
      </c>
      <c r="F247" s="23">
        <v>4687.223</v>
      </c>
      <c r="G247" s="23">
        <v>1852.0920000000001</v>
      </c>
      <c r="H247" s="23">
        <v>1852.0920000000001</v>
      </c>
    </row>
    <row r="248" spans="1:8" ht="60">
      <c r="A248" s="8" t="s">
        <v>25</v>
      </c>
      <c r="B248" s="8" t="s">
        <v>87</v>
      </c>
      <c r="C248" s="43" t="s">
        <v>128</v>
      </c>
      <c r="D248" s="27" t="s">
        <v>42</v>
      </c>
      <c r="E248" s="28" t="s">
        <v>43</v>
      </c>
      <c r="F248" s="23">
        <v>0</v>
      </c>
      <c r="G248" s="23">
        <v>500</v>
      </c>
      <c r="H248" s="23">
        <v>500</v>
      </c>
    </row>
    <row r="249" spans="1:8" ht="72">
      <c r="A249" s="8" t="s">
        <v>25</v>
      </c>
      <c r="B249" s="8" t="s">
        <v>87</v>
      </c>
      <c r="C249" s="43" t="s">
        <v>128</v>
      </c>
      <c r="D249" s="27">
        <v>129</v>
      </c>
      <c r="E249" s="28" t="s">
        <v>44</v>
      </c>
      <c r="F249" s="23">
        <v>1415.5409999999999</v>
      </c>
      <c r="G249" s="23">
        <v>710.33100000000002</v>
      </c>
      <c r="H249" s="23">
        <v>710.33100000000002</v>
      </c>
    </row>
    <row r="250" spans="1:8" ht="36">
      <c r="A250" s="8" t="s">
        <v>25</v>
      </c>
      <c r="B250" s="8" t="s">
        <v>87</v>
      </c>
      <c r="C250" s="43" t="s">
        <v>128</v>
      </c>
      <c r="D250" s="25" t="s">
        <v>55</v>
      </c>
      <c r="E250" s="26" t="s">
        <v>56</v>
      </c>
      <c r="F250" s="23">
        <f>F251</f>
        <v>182</v>
      </c>
      <c r="G250" s="23">
        <f t="shared" ref="G250:H250" si="79">G251</f>
        <v>42</v>
      </c>
      <c r="H250" s="23">
        <f t="shared" si="79"/>
        <v>42</v>
      </c>
    </row>
    <row r="251" spans="1:8" ht="24">
      <c r="A251" s="8" t="s">
        <v>25</v>
      </c>
      <c r="B251" s="8" t="s">
        <v>87</v>
      </c>
      <c r="C251" s="43" t="s">
        <v>128</v>
      </c>
      <c r="D251" s="8" t="s">
        <v>57</v>
      </c>
      <c r="E251" s="7" t="s">
        <v>58</v>
      </c>
      <c r="F251" s="23">
        <v>182</v>
      </c>
      <c r="G251" s="23">
        <v>42</v>
      </c>
      <c r="H251" s="23">
        <v>42</v>
      </c>
    </row>
    <row r="252" spans="1:8" ht="24">
      <c r="A252" s="8" t="s">
        <v>25</v>
      </c>
      <c r="B252" s="8" t="s">
        <v>87</v>
      </c>
      <c r="C252" s="43" t="s">
        <v>128</v>
      </c>
      <c r="D252" s="8">
        <v>300</v>
      </c>
      <c r="E252" s="7" t="s">
        <v>59</v>
      </c>
      <c r="F252" s="23">
        <f>F253</f>
        <v>3.8809999999999998</v>
      </c>
      <c r="G252" s="23">
        <f t="shared" ref="G252:H252" si="80">G253</f>
        <v>0</v>
      </c>
      <c r="H252" s="23">
        <f t="shared" si="80"/>
        <v>0</v>
      </c>
    </row>
    <row r="253" spans="1:8" ht="48">
      <c r="A253" s="8" t="s">
        <v>25</v>
      </c>
      <c r="B253" s="8" t="s">
        <v>87</v>
      </c>
      <c r="C253" s="43" t="s">
        <v>128</v>
      </c>
      <c r="D253" s="8">
        <v>321</v>
      </c>
      <c r="E253" s="7" t="s">
        <v>60</v>
      </c>
      <c r="F253" s="23">
        <v>3.8809999999999998</v>
      </c>
      <c r="G253" s="23">
        <v>0</v>
      </c>
      <c r="H253" s="23">
        <v>0</v>
      </c>
    </row>
    <row r="254" spans="1:8" ht="60">
      <c r="A254" s="8" t="s">
        <v>25</v>
      </c>
      <c r="B254" s="8" t="s">
        <v>87</v>
      </c>
      <c r="C254" s="9" t="s">
        <v>130</v>
      </c>
      <c r="D254" s="27"/>
      <c r="E254" s="28" t="s">
        <v>66</v>
      </c>
      <c r="F254" s="23">
        <f>F255</f>
        <v>4600.5959999999995</v>
      </c>
      <c r="G254" s="23">
        <f t="shared" ref="G254:H254" si="81">G255</f>
        <v>3755.71</v>
      </c>
      <c r="H254" s="23">
        <f t="shared" si="81"/>
        <v>3755.71</v>
      </c>
    </row>
    <row r="255" spans="1:8" ht="96">
      <c r="A255" s="8" t="s">
        <v>25</v>
      </c>
      <c r="B255" s="8" t="s">
        <v>87</v>
      </c>
      <c r="C255" s="9" t="s">
        <v>130</v>
      </c>
      <c r="D255" s="25" t="s">
        <v>38</v>
      </c>
      <c r="E255" s="26" t="s">
        <v>39</v>
      </c>
      <c r="F255" s="23">
        <f>F256+F257</f>
        <v>4600.5959999999995</v>
      </c>
      <c r="G255" s="23">
        <f t="shared" ref="G255:H255" si="82">G256+G257</f>
        <v>3755.71</v>
      </c>
      <c r="H255" s="23">
        <f t="shared" si="82"/>
        <v>3755.71</v>
      </c>
    </row>
    <row r="256" spans="1:8" ht="36">
      <c r="A256" s="8" t="s">
        <v>25</v>
      </c>
      <c r="B256" s="8" t="s">
        <v>87</v>
      </c>
      <c r="C256" s="9" t="s">
        <v>130</v>
      </c>
      <c r="D256" s="27" t="s">
        <v>40</v>
      </c>
      <c r="E256" s="28" t="s">
        <v>41</v>
      </c>
      <c r="F256" s="23">
        <v>3533.4839999999999</v>
      </c>
      <c r="G256" s="23">
        <v>2884.57</v>
      </c>
      <c r="H256" s="23">
        <v>2884.57</v>
      </c>
    </row>
    <row r="257" spans="1:8" ht="72">
      <c r="A257" s="8" t="s">
        <v>25</v>
      </c>
      <c r="B257" s="8" t="s">
        <v>87</v>
      </c>
      <c r="C257" s="9" t="s">
        <v>130</v>
      </c>
      <c r="D257" s="27">
        <v>129</v>
      </c>
      <c r="E257" s="28" t="s">
        <v>44</v>
      </c>
      <c r="F257" s="23">
        <v>1067.1120000000001</v>
      </c>
      <c r="G257" s="23">
        <v>871.14</v>
      </c>
      <c r="H257" s="23">
        <v>871.14</v>
      </c>
    </row>
    <row r="258" spans="1:8">
      <c r="A258" s="47" t="s">
        <v>28</v>
      </c>
      <c r="B258" s="47" t="s">
        <v>26</v>
      </c>
      <c r="C258" s="47"/>
      <c r="D258" s="48"/>
      <c r="E258" s="49" t="s">
        <v>131</v>
      </c>
      <c r="F258" s="14">
        <f>F259</f>
        <v>3173.2</v>
      </c>
      <c r="G258" s="14">
        <f t="shared" ref="G258:H262" si="83">G259</f>
        <v>3483.9999999999995</v>
      </c>
      <c r="H258" s="14">
        <f t="shared" si="83"/>
        <v>3800</v>
      </c>
    </row>
    <row r="259" spans="1:8" ht="24">
      <c r="A259" s="16" t="s">
        <v>28</v>
      </c>
      <c r="B259" s="16" t="s">
        <v>51</v>
      </c>
      <c r="C259" s="16"/>
      <c r="D259" s="32"/>
      <c r="E259" s="50" t="s">
        <v>132</v>
      </c>
      <c r="F259" s="19">
        <f>F260</f>
        <v>3173.2</v>
      </c>
      <c r="G259" s="19">
        <f t="shared" si="83"/>
        <v>3483.9999999999995</v>
      </c>
      <c r="H259" s="19">
        <f t="shared" si="83"/>
        <v>3800</v>
      </c>
    </row>
    <row r="260" spans="1:8" ht="48">
      <c r="A260" s="17" t="s">
        <v>28</v>
      </c>
      <c r="B260" s="17" t="s">
        <v>51</v>
      </c>
      <c r="C260" s="17" t="s">
        <v>30</v>
      </c>
      <c r="D260" s="20"/>
      <c r="E260" s="21" t="s">
        <v>31</v>
      </c>
      <c r="F260" s="22">
        <f>F261</f>
        <v>3173.2</v>
      </c>
      <c r="G260" s="22">
        <f t="shared" si="83"/>
        <v>3483.9999999999995</v>
      </c>
      <c r="H260" s="22">
        <f t="shared" si="83"/>
        <v>3800</v>
      </c>
    </row>
    <row r="261" spans="1:8" ht="36">
      <c r="A261" s="9" t="s">
        <v>28</v>
      </c>
      <c r="B261" s="9" t="s">
        <v>51</v>
      </c>
      <c r="C261" s="9" t="s">
        <v>71</v>
      </c>
      <c r="D261" s="8"/>
      <c r="E261" s="7" t="s">
        <v>72</v>
      </c>
      <c r="F261" s="23">
        <f>F262</f>
        <v>3173.2</v>
      </c>
      <c r="G261" s="23">
        <f t="shared" si="83"/>
        <v>3483.9999999999995</v>
      </c>
      <c r="H261" s="23">
        <f t="shared" si="83"/>
        <v>3800</v>
      </c>
    </row>
    <row r="262" spans="1:8" ht="48">
      <c r="A262" s="9" t="s">
        <v>28</v>
      </c>
      <c r="B262" s="9" t="s">
        <v>51</v>
      </c>
      <c r="C262" s="9" t="s">
        <v>73</v>
      </c>
      <c r="D262" s="9"/>
      <c r="E262" s="7" t="s">
        <v>74</v>
      </c>
      <c r="F262" s="23">
        <f>F263</f>
        <v>3173.2</v>
      </c>
      <c r="G262" s="23">
        <f t="shared" si="83"/>
        <v>3483.9999999999995</v>
      </c>
      <c r="H262" s="23">
        <f t="shared" si="83"/>
        <v>3800</v>
      </c>
    </row>
    <row r="263" spans="1:8" ht="72">
      <c r="A263" s="9" t="s">
        <v>28</v>
      </c>
      <c r="B263" s="9" t="s">
        <v>51</v>
      </c>
      <c r="C263" s="9" t="s">
        <v>133</v>
      </c>
      <c r="D263" s="27"/>
      <c r="E263" s="28" t="s">
        <v>134</v>
      </c>
      <c r="F263" s="23">
        <f>F264+F267</f>
        <v>3173.2</v>
      </c>
      <c r="G263" s="23">
        <f t="shared" ref="G263:H263" si="84">G264+G267</f>
        <v>3483.9999999999995</v>
      </c>
      <c r="H263" s="23">
        <f t="shared" si="84"/>
        <v>3800</v>
      </c>
    </row>
    <row r="264" spans="1:8" ht="96">
      <c r="A264" s="9" t="s">
        <v>28</v>
      </c>
      <c r="B264" s="9" t="s">
        <v>51</v>
      </c>
      <c r="C264" s="9" t="s">
        <v>133</v>
      </c>
      <c r="D264" s="25" t="s">
        <v>38</v>
      </c>
      <c r="E264" s="26" t="s">
        <v>39</v>
      </c>
      <c r="F264" s="23">
        <f>F265+F266</f>
        <v>2223.748</v>
      </c>
      <c r="G264" s="23">
        <f t="shared" ref="G264:H264" si="85">G265+G266</f>
        <v>3073.2299999999996</v>
      </c>
      <c r="H264" s="23">
        <f t="shared" si="85"/>
        <v>3389.2649999999999</v>
      </c>
    </row>
    <row r="265" spans="1:8" ht="36">
      <c r="A265" s="9" t="s">
        <v>28</v>
      </c>
      <c r="B265" s="9" t="s">
        <v>51</v>
      </c>
      <c r="C265" s="9" t="s">
        <v>133</v>
      </c>
      <c r="D265" s="27" t="s">
        <v>40</v>
      </c>
      <c r="E265" s="28" t="s">
        <v>41</v>
      </c>
      <c r="F265" s="23">
        <v>1707.9480000000001</v>
      </c>
      <c r="G265" s="23">
        <v>2360.3919999999998</v>
      </c>
      <c r="H265" s="23">
        <v>2603.1219999999998</v>
      </c>
    </row>
    <row r="266" spans="1:8" ht="72">
      <c r="A266" s="9" t="s">
        <v>28</v>
      </c>
      <c r="B266" s="9" t="s">
        <v>51</v>
      </c>
      <c r="C266" s="9" t="s">
        <v>133</v>
      </c>
      <c r="D266" s="27">
        <v>129</v>
      </c>
      <c r="E266" s="28" t="s">
        <v>44</v>
      </c>
      <c r="F266" s="23">
        <v>515.79999999999995</v>
      </c>
      <c r="G266" s="23">
        <v>712.83799999999997</v>
      </c>
      <c r="H266" s="23">
        <v>786.14300000000003</v>
      </c>
    </row>
    <row r="267" spans="1:8" ht="36">
      <c r="A267" s="9" t="s">
        <v>28</v>
      </c>
      <c r="B267" s="9" t="s">
        <v>51</v>
      </c>
      <c r="C267" s="9" t="s">
        <v>133</v>
      </c>
      <c r="D267" s="25" t="s">
        <v>55</v>
      </c>
      <c r="E267" s="26" t="s">
        <v>56</v>
      </c>
      <c r="F267" s="23">
        <f>F268</f>
        <v>949.452</v>
      </c>
      <c r="G267" s="23">
        <f t="shared" ref="G267:H267" si="86">G268</f>
        <v>410.77</v>
      </c>
      <c r="H267" s="23">
        <f t="shared" si="86"/>
        <v>410.73500000000001</v>
      </c>
    </row>
    <row r="268" spans="1:8" ht="24">
      <c r="A268" s="9" t="s">
        <v>28</v>
      </c>
      <c r="B268" s="9" t="s">
        <v>51</v>
      </c>
      <c r="C268" s="9" t="s">
        <v>133</v>
      </c>
      <c r="D268" s="8" t="s">
        <v>57</v>
      </c>
      <c r="E268" s="7" t="s">
        <v>58</v>
      </c>
      <c r="F268" s="23">
        <v>949.452</v>
      </c>
      <c r="G268" s="23">
        <v>410.77</v>
      </c>
      <c r="H268" s="23">
        <v>410.73500000000001</v>
      </c>
    </row>
    <row r="269" spans="1:8" ht="36">
      <c r="A269" s="47" t="s">
        <v>51</v>
      </c>
      <c r="B269" s="47" t="s">
        <v>26</v>
      </c>
      <c r="C269" s="47"/>
      <c r="D269" s="47"/>
      <c r="E269" s="13" t="s">
        <v>135</v>
      </c>
      <c r="F269" s="14">
        <f>F281+F270</f>
        <v>17994.800999999999</v>
      </c>
      <c r="G269" s="14">
        <f t="shared" ref="G269:H269" si="87">G281+G270</f>
        <v>14413.341</v>
      </c>
      <c r="H269" s="14">
        <f t="shared" si="87"/>
        <v>14413.341</v>
      </c>
    </row>
    <row r="270" spans="1:8">
      <c r="A270" s="16" t="s">
        <v>51</v>
      </c>
      <c r="B270" s="16" t="s">
        <v>61</v>
      </c>
      <c r="C270" s="16"/>
      <c r="D270" s="29"/>
      <c r="E270" s="18" t="s">
        <v>136</v>
      </c>
      <c r="F270" s="19">
        <f>F271</f>
        <v>2828.5</v>
      </c>
      <c r="G270" s="19">
        <f t="shared" ref="G270:H273" si="88">G271</f>
        <v>2828.5</v>
      </c>
      <c r="H270" s="19">
        <f t="shared" si="88"/>
        <v>2828.5</v>
      </c>
    </row>
    <row r="271" spans="1:8" ht="48">
      <c r="A271" s="9" t="s">
        <v>51</v>
      </c>
      <c r="B271" s="9" t="s">
        <v>61</v>
      </c>
      <c r="C271" s="17" t="s">
        <v>30</v>
      </c>
      <c r="D271" s="20"/>
      <c r="E271" s="21" t="s">
        <v>31</v>
      </c>
      <c r="F271" s="23">
        <f>F272</f>
        <v>2828.5</v>
      </c>
      <c r="G271" s="23">
        <f t="shared" si="88"/>
        <v>2828.5</v>
      </c>
      <c r="H271" s="23">
        <f t="shared" si="88"/>
        <v>2828.5</v>
      </c>
    </row>
    <row r="272" spans="1:8" ht="36">
      <c r="A272" s="9" t="s">
        <v>51</v>
      </c>
      <c r="B272" s="9" t="s">
        <v>61</v>
      </c>
      <c r="C272" s="9" t="s">
        <v>71</v>
      </c>
      <c r="D272" s="8"/>
      <c r="E272" s="7" t="s">
        <v>72</v>
      </c>
      <c r="F272" s="23">
        <f>F273</f>
        <v>2828.5</v>
      </c>
      <c r="G272" s="23">
        <f t="shared" si="88"/>
        <v>2828.5</v>
      </c>
      <c r="H272" s="23">
        <f t="shared" si="88"/>
        <v>2828.5</v>
      </c>
    </row>
    <row r="273" spans="1:8" ht="48">
      <c r="A273" s="9" t="s">
        <v>51</v>
      </c>
      <c r="B273" s="9" t="s">
        <v>61</v>
      </c>
      <c r="C273" s="9" t="s">
        <v>73</v>
      </c>
      <c r="D273" s="9"/>
      <c r="E273" s="7" t="s">
        <v>74</v>
      </c>
      <c r="F273" s="23">
        <f>F274</f>
        <v>2828.5</v>
      </c>
      <c r="G273" s="23">
        <f t="shared" si="88"/>
        <v>2828.5</v>
      </c>
      <c r="H273" s="23">
        <f t="shared" si="88"/>
        <v>2828.5</v>
      </c>
    </row>
    <row r="274" spans="1:8" ht="72">
      <c r="A274" s="9" t="s">
        <v>51</v>
      </c>
      <c r="B274" s="9" t="s">
        <v>61</v>
      </c>
      <c r="C274" s="9" t="s">
        <v>137</v>
      </c>
      <c r="D274" s="9"/>
      <c r="E274" s="34" t="s">
        <v>138</v>
      </c>
      <c r="F274" s="23">
        <f>F275+F278</f>
        <v>2828.5</v>
      </c>
      <c r="G274" s="23">
        <f t="shared" ref="G274:H274" si="89">G275+G278</f>
        <v>2828.5</v>
      </c>
      <c r="H274" s="23">
        <f t="shared" si="89"/>
        <v>2828.5</v>
      </c>
    </row>
    <row r="275" spans="1:8" ht="96">
      <c r="A275" s="9" t="s">
        <v>51</v>
      </c>
      <c r="B275" s="9" t="s">
        <v>61</v>
      </c>
      <c r="C275" s="9" t="s">
        <v>137</v>
      </c>
      <c r="D275" s="25" t="s">
        <v>38</v>
      </c>
      <c r="E275" s="26" t="s">
        <v>39</v>
      </c>
      <c r="F275" s="23">
        <f>F276+F277</f>
        <v>2037.1529999999998</v>
      </c>
      <c r="G275" s="23">
        <f t="shared" ref="G275:H275" si="90">G276+G277</f>
        <v>2037.1529999999998</v>
      </c>
      <c r="H275" s="23">
        <f t="shared" si="90"/>
        <v>2037.1529999999998</v>
      </c>
    </row>
    <row r="276" spans="1:8" ht="36">
      <c r="A276" s="9" t="s">
        <v>51</v>
      </c>
      <c r="B276" s="9" t="s">
        <v>61</v>
      </c>
      <c r="C276" s="9" t="s">
        <v>137</v>
      </c>
      <c r="D276" s="27" t="s">
        <v>40</v>
      </c>
      <c r="E276" s="28" t="s">
        <v>41</v>
      </c>
      <c r="F276" s="23">
        <v>1564.62</v>
      </c>
      <c r="G276" s="23">
        <v>1564.62</v>
      </c>
      <c r="H276" s="23">
        <v>1564.62</v>
      </c>
    </row>
    <row r="277" spans="1:8" ht="72">
      <c r="A277" s="9" t="s">
        <v>51</v>
      </c>
      <c r="B277" s="9" t="s">
        <v>61</v>
      </c>
      <c r="C277" s="9" t="s">
        <v>137</v>
      </c>
      <c r="D277" s="27">
        <v>129</v>
      </c>
      <c r="E277" s="28" t="s">
        <v>44</v>
      </c>
      <c r="F277" s="23">
        <v>472.53300000000002</v>
      </c>
      <c r="G277" s="23">
        <v>472.53300000000002</v>
      </c>
      <c r="H277" s="23">
        <v>472.53300000000002</v>
      </c>
    </row>
    <row r="278" spans="1:8" ht="36">
      <c r="A278" s="9" t="s">
        <v>51</v>
      </c>
      <c r="B278" s="9" t="s">
        <v>61</v>
      </c>
      <c r="C278" s="9" t="s">
        <v>137</v>
      </c>
      <c r="D278" s="25" t="s">
        <v>55</v>
      </c>
      <c r="E278" s="26" t="s">
        <v>56</v>
      </c>
      <c r="F278" s="23">
        <f>F279+F280</f>
        <v>791.34699999999998</v>
      </c>
      <c r="G278" s="23">
        <f t="shared" ref="G278:H278" si="91">G279+G280</f>
        <v>791.34699999999998</v>
      </c>
      <c r="H278" s="23">
        <f t="shared" si="91"/>
        <v>791.34699999999998</v>
      </c>
    </row>
    <row r="279" spans="1:8" ht="24">
      <c r="A279" s="9" t="s">
        <v>51</v>
      </c>
      <c r="B279" s="9" t="s">
        <v>61</v>
      </c>
      <c r="C279" s="9" t="s">
        <v>137</v>
      </c>
      <c r="D279" s="8" t="s">
        <v>57</v>
      </c>
      <c r="E279" s="7" t="s">
        <v>58</v>
      </c>
      <c r="F279" s="23">
        <v>535.91099999999994</v>
      </c>
      <c r="G279" s="23">
        <v>491.34699999999998</v>
      </c>
      <c r="H279" s="23">
        <v>491.34699999999998</v>
      </c>
    </row>
    <row r="280" spans="1:8">
      <c r="A280" s="9" t="s">
        <v>51</v>
      </c>
      <c r="B280" s="9" t="s">
        <v>61</v>
      </c>
      <c r="C280" s="9" t="s">
        <v>137</v>
      </c>
      <c r="D280" s="8">
        <v>247</v>
      </c>
      <c r="E280" s="7" t="s">
        <v>97</v>
      </c>
      <c r="F280" s="23">
        <v>255.43600000000001</v>
      </c>
      <c r="G280" s="23">
        <v>300</v>
      </c>
      <c r="H280" s="23">
        <v>300</v>
      </c>
    </row>
    <row r="281" spans="1:8" ht="60">
      <c r="A281" s="29" t="s">
        <v>51</v>
      </c>
      <c r="B281" s="29">
        <v>10</v>
      </c>
      <c r="C281" s="16"/>
      <c r="D281" s="29"/>
      <c r="E281" s="18" t="s">
        <v>139</v>
      </c>
      <c r="F281" s="19">
        <f t="shared" ref="F281:H281" si="92">F282</f>
        <v>15166.300999999999</v>
      </c>
      <c r="G281" s="19">
        <f t="shared" si="92"/>
        <v>11584.841</v>
      </c>
      <c r="H281" s="19">
        <f t="shared" si="92"/>
        <v>11584.841</v>
      </c>
    </row>
    <row r="282" spans="1:8" ht="60">
      <c r="A282" s="20" t="s">
        <v>51</v>
      </c>
      <c r="B282" s="20">
        <v>10</v>
      </c>
      <c r="C282" s="17" t="s">
        <v>140</v>
      </c>
      <c r="D282" s="20"/>
      <c r="E282" s="21" t="s">
        <v>141</v>
      </c>
      <c r="F282" s="22">
        <f>F283+F304</f>
        <v>15166.300999999999</v>
      </c>
      <c r="G282" s="22">
        <f>G283+G304</f>
        <v>11584.841</v>
      </c>
      <c r="H282" s="22">
        <f>H283+H304</f>
        <v>11584.841</v>
      </c>
    </row>
    <row r="283" spans="1:8" ht="84">
      <c r="A283" s="8" t="s">
        <v>51</v>
      </c>
      <c r="B283" s="8">
        <v>10</v>
      </c>
      <c r="C283" s="9" t="s">
        <v>142</v>
      </c>
      <c r="D283" s="8"/>
      <c r="E283" s="7" t="s">
        <v>143</v>
      </c>
      <c r="F283" s="23">
        <f>F284+F296</f>
        <v>13816.581</v>
      </c>
      <c r="G283" s="23">
        <f>G284+G296</f>
        <v>11044.841</v>
      </c>
      <c r="H283" s="23">
        <f>H284+H296</f>
        <v>11044.841</v>
      </c>
    </row>
    <row r="284" spans="1:8" ht="60">
      <c r="A284" s="8" t="s">
        <v>51</v>
      </c>
      <c r="B284" s="8">
        <v>10</v>
      </c>
      <c r="C284" s="9" t="s">
        <v>144</v>
      </c>
      <c r="D284" s="8"/>
      <c r="E284" s="7" t="s">
        <v>145</v>
      </c>
      <c r="F284" s="23">
        <f>F285+F288+F293</f>
        <v>8170.83</v>
      </c>
      <c r="G284" s="23">
        <f>G285+G288+G293</f>
        <v>5408.3899999999994</v>
      </c>
      <c r="H284" s="23">
        <f>H285+H288+H293</f>
        <v>5408.3899999999994</v>
      </c>
    </row>
    <row r="285" spans="1:8" ht="84">
      <c r="A285" s="8" t="s">
        <v>51</v>
      </c>
      <c r="B285" s="8">
        <v>10</v>
      </c>
      <c r="C285" s="9" t="s">
        <v>146</v>
      </c>
      <c r="D285" s="8"/>
      <c r="E285" s="7" t="s">
        <v>147</v>
      </c>
      <c r="F285" s="23">
        <f t="shared" ref="F285:H286" si="93">F286</f>
        <v>500</v>
      </c>
      <c r="G285" s="23">
        <f t="shared" si="93"/>
        <v>500</v>
      </c>
      <c r="H285" s="23">
        <f t="shared" si="93"/>
        <v>500</v>
      </c>
    </row>
    <row r="286" spans="1:8" ht="36">
      <c r="A286" s="8" t="s">
        <v>51</v>
      </c>
      <c r="B286" s="8">
        <v>10</v>
      </c>
      <c r="C286" s="9" t="s">
        <v>146</v>
      </c>
      <c r="D286" s="25" t="s">
        <v>55</v>
      </c>
      <c r="E286" s="26" t="s">
        <v>56</v>
      </c>
      <c r="F286" s="23">
        <f t="shared" si="93"/>
        <v>500</v>
      </c>
      <c r="G286" s="23">
        <f t="shared" si="93"/>
        <v>500</v>
      </c>
      <c r="H286" s="23">
        <f t="shared" si="93"/>
        <v>500</v>
      </c>
    </row>
    <row r="287" spans="1:8" ht="24">
      <c r="A287" s="8" t="s">
        <v>51</v>
      </c>
      <c r="B287" s="8">
        <v>10</v>
      </c>
      <c r="C287" s="9" t="s">
        <v>146</v>
      </c>
      <c r="D287" s="8" t="s">
        <v>57</v>
      </c>
      <c r="E287" s="7" t="s">
        <v>58</v>
      </c>
      <c r="F287" s="23">
        <v>500</v>
      </c>
      <c r="G287" s="23">
        <v>500</v>
      </c>
      <c r="H287" s="23">
        <v>500</v>
      </c>
    </row>
    <row r="288" spans="1:8" ht="60">
      <c r="A288" s="8" t="s">
        <v>51</v>
      </c>
      <c r="B288" s="8">
        <v>10</v>
      </c>
      <c r="C288" s="9" t="s">
        <v>148</v>
      </c>
      <c r="D288" s="8"/>
      <c r="E288" s="7" t="s">
        <v>149</v>
      </c>
      <c r="F288" s="23">
        <f>F289+F291</f>
        <v>7324.51</v>
      </c>
      <c r="G288" s="23">
        <f t="shared" ref="G288:H288" si="94">G289+G291</f>
        <v>4562.07</v>
      </c>
      <c r="H288" s="23">
        <f t="shared" si="94"/>
        <v>4562.07</v>
      </c>
    </row>
    <row r="289" spans="1:8" ht="36">
      <c r="A289" s="8" t="s">
        <v>51</v>
      </c>
      <c r="B289" s="8">
        <v>10</v>
      </c>
      <c r="C289" s="9" t="s">
        <v>148</v>
      </c>
      <c r="D289" s="25" t="s">
        <v>55</v>
      </c>
      <c r="E289" s="26" t="s">
        <v>56</v>
      </c>
      <c r="F289" s="23">
        <f t="shared" ref="F289:H289" si="95">F290</f>
        <v>7224.51</v>
      </c>
      <c r="G289" s="23">
        <f t="shared" si="95"/>
        <v>4462.07</v>
      </c>
      <c r="H289" s="23">
        <f t="shared" si="95"/>
        <v>4462.07</v>
      </c>
    </row>
    <row r="290" spans="1:8" ht="24">
      <c r="A290" s="8" t="s">
        <v>51</v>
      </c>
      <c r="B290" s="8">
        <v>10</v>
      </c>
      <c r="C290" s="9" t="s">
        <v>148</v>
      </c>
      <c r="D290" s="8" t="s">
        <v>57</v>
      </c>
      <c r="E290" s="7" t="s">
        <v>58</v>
      </c>
      <c r="F290" s="23">
        <v>7224.51</v>
      </c>
      <c r="G290" s="23">
        <v>4462.07</v>
      </c>
      <c r="H290" s="23">
        <v>4462.07</v>
      </c>
    </row>
    <row r="291" spans="1:8" ht="48">
      <c r="A291" s="8" t="s">
        <v>51</v>
      </c>
      <c r="B291" s="8">
        <v>10</v>
      </c>
      <c r="C291" s="9" t="s">
        <v>148</v>
      </c>
      <c r="D291" s="40" t="s">
        <v>110</v>
      </c>
      <c r="E291" s="26" t="s">
        <v>111</v>
      </c>
      <c r="F291" s="23">
        <f>F292</f>
        <v>100</v>
      </c>
      <c r="G291" s="23">
        <f t="shared" ref="G291:H291" si="96">G292</f>
        <v>100</v>
      </c>
      <c r="H291" s="23">
        <f t="shared" si="96"/>
        <v>100</v>
      </c>
    </row>
    <row r="292" spans="1:8" ht="84">
      <c r="A292" s="8" t="s">
        <v>51</v>
      </c>
      <c r="B292" s="8">
        <v>10</v>
      </c>
      <c r="C292" s="9" t="s">
        <v>148</v>
      </c>
      <c r="D292" s="8" t="s">
        <v>112</v>
      </c>
      <c r="E292" s="7" t="s">
        <v>113</v>
      </c>
      <c r="F292" s="23">
        <v>100</v>
      </c>
      <c r="G292" s="23">
        <v>100</v>
      </c>
      <c r="H292" s="23">
        <v>100</v>
      </c>
    </row>
    <row r="293" spans="1:8" ht="36">
      <c r="A293" s="8" t="s">
        <v>51</v>
      </c>
      <c r="B293" s="8">
        <v>10</v>
      </c>
      <c r="C293" s="9" t="s">
        <v>150</v>
      </c>
      <c r="D293" s="8"/>
      <c r="E293" s="7" t="s">
        <v>151</v>
      </c>
      <c r="F293" s="23">
        <f t="shared" ref="F293:H294" si="97">F294</f>
        <v>346.32</v>
      </c>
      <c r="G293" s="23">
        <f t="shared" si="97"/>
        <v>346.32</v>
      </c>
      <c r="H293" s="23">
        <f t="shared" si="97"/>
        <v>346.32</v>
      </c>
    </row>
    <row r="294" spans="1:8" ht="36">
      <c r="A294" s="8" t="s">
        <v>51</v>
      </c>
      <c r="B294" s="8">
        <v>10</v>
      </c>
      <c r="C294" s="9" t="s">
        <v>150</v>
      </c>
      <c r="D294" s="25" t="s">
        <v>55</v>
      </c>
      <c r="E294" s="26" t="s">
        <v>56</v>
      </c>
      <c r="F294" s="23">
        <f t="shared" si="97"/>
        <v>346.32</v>
      </c>
      <c r="G294" s="23">
        <f t="shared" si="97"/>
        <v>346.32</v>
      </c>
      <c r="H294" s="23">
        <f t="shared" si="97"/>
        <v>346.32</v>
      </c>
    </row>
    <row r="295" spans="1:8" ht="24">
      <c r="A295" s="8" t="s">
        <v>51</v>
      </c>
      <c r="B295" s="8">
        <v>10</v>
      </c>
      <c r="C295" s="9" t="s">
        <v>150</v>
      </c>
      <c r="D295" s="8" t="s">
        <v>57</v>
      </c>
      <c r="E295" s="7" t="s">
        <v>58</v>
      </c>
      <c r="F295" s="23">
        <v>346.32</v>
      </c>
      <c r="G295" s="23">
        <v>346.32</v>
      </c>
      <c r="H295" s="23">
        <v>346.32</v>
      </c>
    </row>
    <row r="296" spans="1:8" ht="84">
      <c r="A296" s="8" t="s">
        <v>51</v>
      </c>
      <c r="B296" s="8">
        <v>10</v>
      </c>
      <c r="C296" s="9" t="s">
        <v>152</v>
      </c>
      <c r="D296" s="8"/>
      <c r="E296" s="7" t="s">
        <v>153</v>
      </c>
      <c r="F296" s="23">
        <f>F297+F300</f>
        <v>5645.7510000000002</v>
      </c>
      <c r="G296" s="23">
        <f>G297+G300</f>
        <v>5636.451</v>
      </c>
      <c r="H296" s="23">
        <f>H297+H300</f>
        <v>5636.451</v>
      </c>
    </row>
    <row r="297" spans="1:8" ht="48">
      <c r="A297" s="8" t="s">
        <v>51</v>
      </c>
      <c r="B297" s="8">
        <v>10</v>
      </c>
      <c r="C297" s="9" t="s">
        <v>154</v>
      </c>
      <c r="D297" s="8"/>
      <c r="E297" s="7" t="s">
        <v>155</v>
      </c>
      <c r="F297" s="23">
        <f t="shared" ref="F297:H298" si="98">F298</f>
        <v>324</v>
      </c>
      <c r="G297" s="23">
        <f t="shared" si="98"/>
        <v>314.7</v>
      </c>
      <c r="H297" s="23">
        <f t="shared" si="98"/>
        <v>314.7</v>
      </c>
    </row>
    <row r="298" spans="1:8" ht="36">
      <c r="A298" s="8" t="s">
        <v>51</v>
      </c>
      <c r="B298" s="8">
        <v>10</v>
      </c>
      <c r="C298" s="9" t="s">
        <v>154</v>
      </c>
      <c r="D298" s="25" t="s">
        <v>55</v>
      </c>
      <c r="E298" s="26" t="s">
        <v>56</v>
      </c>
      <c r="F298" s="23">
        <f t="shared" si="98"/>
        <v>324</v>
      </c>
      <c r="G298" s="23">
        <f t="shared" si="98"/>
        <v>314.7</v>
      </c>
      <c r="H298" s="23">
        <f t="shared" si="98"/>
        <v>314.7</v>
      </c>
    </row>
    <row r="299" spans="1:8" ht="24">
      <c r="A299" s="8" t="s">
        <v>51</v>
      </c>
      <c r="B299" s="8">
        <v>10</v>
      </c>
      <c r="C299" s="9" t="s">
        <v>154</v>
      </c>
      <c r="D299" s="8" t="s">
        <v>57</v>
      </c>
      <c r="E299" s="7" t="s">
        <v>58</v>
      </c>
      <c r="F299" s="23">
        <v>324</v>
      </c>
      <c r="G299" s="23">
        <v>314.7</v>
      </c>
      <c r="H299" s="23">
        <v>314.7</v>
      </c>
    </row>
    <row r="300" spans="1:8" ht="36">
      <c r="A300" s="8" t="s">
        <v>51</v>
      </c>
      <c r="B300" s="8">
        <v>10</v>
      </c>
      <c r="C300" s="9" t="s">
        <v>156</v>
      </c>
      <c r="D300" s="8"/>
      <c r="E300" s="7" t="s">
        <v>157</v>
      </c>
      <c r="F300" s="23">
        <f>F301</f>
        <v>5321.7510000000002</v>
      </c>
      <c r="G300" s="23">
        <f>G301</f>
        <v>5321.7510000000002</v>
      </c>
      <c r="H300" s="23">
        <f>H301</f>
        <v>5321.7510000000002</v>
      </c>
    </row>
    <row r="301" spans="1:8" ht="96">
      <c r="A301" s="8" t="s">
        <v>51</v>
      </c>
      <c r="B301" s="8">
        <v>10</v>
      </c>
      <c r="C301" s="9" t="s">
        <v>156</v>
      </c>
      <c r="D301" s="25" t="s">
        <v>38</v>
      </c>
      <c r="E301" s="26" t="s">
        <v>39</v>
      </c>
      <c r="F301" s="23">
        <f>F302+F303</f>
        <v>5321.7510000000002</v>
      </c>
      <c r="G301" s="23">
        <f>G302+G303</f>
        <v>5321.7510000000002</v>
      </c>
      <c r="H301" s="23">
        <f>H302+H303</f>
        <v>5321.7510000000002</v>
      </c>
    </row>
    <row r="302" spans="1:8">
      <c r="A302" s="8" t="s">
        <v>51</v>
      </c>
      <c r="B302" s="8">
        <v>10</v>
      </c>
      <c r="C302" s="9" t="s">
        <v>156</v>
      </c>
      <c r="D302" s="27" t="s">
        <v>93</v>
      </c>
      <c r="E302" s="28" t="s">
        <v>94</v>
      </c>
      <c r="F302" s="23">
        <v>4087.3670000000002</v>
      </c>
      <c r="G302" s="23">
        <v>4087.3670000000002</v>
      </c>
      <c r="H302" s="23">
        <v>4087.3670000000002</v>
      </c>
    </row>
    <row r="303" spans="1:8" ht="60">
      <c r="A303" s="8" t="s">
        <v>51</v>
      </c>
      <c r="B303" s="8">
        <v>10</v>
      </c>
      <c r="C303" s="9" t="s">
        <v>156</v>
      </c>
      <c r="D303" s="27">
        <v>119</v>
      </c>
      <c r="E303" s="28" t="s">
        <v>96</v>
      </c>
      <c r="F303" s="23">
        <v>1234.384</v>
      </c>
      <c r="G303" s="23">
        <v>1234.384</v>
      </c>
      <c r="H303" s="23">
        <v>1234.384</v>
      </c>
    </row>
    <row r="304" spans="1:8" ht="60">
      <c r="A304" s="8" t="s">
        <v>51</v>
      </c>
      <c r="B304" s="8">
        <v>10</v>
      </c>
      <c r="C304" s="9" t="s">
        <v>158</v>
      </c>
      <c r="D304" s="27"/>
      <c r="E304" s="28" t="s">
        <v>159</v>
      </c>
      <c r="F304" s="23">
        <f>F305+F309</f>
        <v>1349.72</v>
      </c>
      <c r="G304" s="23">
        <f>G305+G309</f>
        <v>540</v>
      </c>
      <c r="H304" s="23">
        <f>H305+H309</f>
        <v>540</v>
      </c>
    </row>
    <row r="305" spans="1:8" ht="48">
      <c r="A305" s="8" t="s">
        <v>51</v>
      </c>
      <c r="B305" s="8">
        <v>10</v>
      </c>
      <c r="C305" s="9" t="s">
        <v>160</v>
      </c>
      <c r="D305" s="27"/>
      <c r="E305" s="28" t="s">
        <v>161</v>
      </c>
      <c r="F305" s="23">
        <f>F306</f>
        <v>597.20000000000005</v>
      </c>
      <c r="G305" s="23">
        <f>G306</f>
        <v>0</v>
      </c>
      <c r="H305" s="23">
        <f>H306</f>
        <v>0</v>
      </c>
    </row>
    <row r="306" spans="1:8" ht="48">
      <c r="A306" s="8" t="s">
        <v>51</v>
      </c>
      <c r="B306" s="8">
        <v>10</v>
      </c>
      <c r="C306" s="51" t="s">
        <v>162</v>
      </c>
      <c r="D306" s="8"/>
      <c r="E306" s="7" t="s">
        <v>163</v>
      </c>
      <c r="F306" s="23">
        <f t="shared" ref="F306:H307" si="99">F307</f>
        <v>597.20000000000005</v>
      </c>
      <c r="G306" s="23">
        <f t="shared" si="99"/>
        <v>0</v>
      </c>
      <c r="H306" s="23">
        <f t="shared" si="99"/>
        <v>0</v>
      </c>
    </row>
    <row r="307" spans="1:8" ht="36">
      <c r="A307" s="8" t="s">
        <v>51</v>
      </c>
      <c r="B307" s="8">
        <v>10</v>
      </c>
      <c r="C307" s="51" t="s">
        <v>162</v>
      </c>
      <c r="D307" s="25" t="s">
        <v>55</v>
      </c>
      <c r="E307" s="26" t="s">
        <v>56</v>
      </c>
      <c r="F307" s="23">
        <f t="shared" si="99"/>
        <v>597.20000000000005</v>
      </c>
      <c r="G307" s="23">
        <f t="shared" si="99"/>
        <v>0</v>
      </c>
      <c r="H307" s="23">
        <f t="shared" si="99"/>
        <v>0</v>
      </c>
    </row>
    <row r="308" spans="1:8" ht="24">
      <c r="A308" s="8" t="s">
        <v>51</v>
      </c>
      <c r="B308" s="8">
        <v>10</v>
      </c>
      <c r="C308" s="51" t="s">
        <v>162</v>
      </c>
      <c r="D308" s="8" t="s">
        <v>57</v>
      </c>
      <c r="E308" s="7" t="s">
        <v>58</v>
      </c>
      <c r="F308" s="23">
        <v>597.20000000000005</v>
      </c>
      <c r="G308" s="23">
        <v>0</v>
      </c>
      <c r="H308" s="23">
        <v>0</v>
      </c>
    </row>
    <row r="309" spans="1:8" ht="60">
      <c r="A309" s="8" t="s">
        <v>51</v>
      </c>
      <c r="B309" s="8">
        <v>10</v>
      </c>
      <c r="C309" s="51" t="s">
        <v>164</v>
      </c>
      <c r="D309" s="8"/>
      <c r="E309" s="7" t="s">
        <v>165</v>
      </c>
      <c r="F309" s="23">
        <f t="shared" ref="F309:H311" si="100">F310</f>
        <v>752.52</v>
      </c>
      <c r="G309" s="23">
        <f t="shared" si="100"/>
        <v>540</v>
      </c>
      <c r="H309" s="23">
        <f t="shared" si="100"/>
        <v>540</v>
      </c>
    </row>
    <row r="310" spans="1:8" ht="60">
      <c r="A310" s="8" t="s">
        <v>51</v>
      </c>
      <c r="B310" s="8">
        <v>10</v>
      </c>
      <c r="C310" s="51" t="s">
        <v>166</v>
      </c>
      <c r="D310" s="8"/>
      <c r="E310" s="7" t="s">
        <v>167</v>
      </c>
      <c r="F310" s="23">
        <f t="shared" si="100"/>
        <v>752.52</v>
      </c>
      <c r="G310" s="23">
        <f t="shared" si="100"/>
        <v>540</v>
      </c>
      <c r="H310" s="23">
        <f t="shared" si="100"/>
        <v>540</v>
      </c>
    </row>
    <row r="311" spans="1:8" ht="36">
      <c r="A311" s="8" t="s">
        <v>51</v>
      </c>
      <c r="B311" s="8">
        <v>10</v>
      </c>
      <c r="C311" s="51" t="s">
        <v>166</v>
      </c>
      <c r="D311" s="25" t="s">
        <v>55</v>
      </c>
      <c r="E311" s="26" t="s">
        <v>56</v>
      </c>
      <c r="F311" s="23">
        <f t="shared" si="100"/>
        <v>752.52</v>
      </c>
      <c r="G311" s="23">
        <f t="shared" si="100"/>
        <v>540</v>
      </c>
      <c r="H311" s="23">
        <f t="shared" si="100"/>
        <v>540</v>
      </c>
    </row>
    <row r="312" spans="1:8" ht="24">
      <c r="A312" s="8" t="s">
        <v>51</v>
      </c>
      <c r="B312" s="8">
        <v>10</v>
      </c>
      <c r="C312" s="51" t="s">
        <v>166</v>
      </c>
      <c r="D312" s="8" t="s">
        <v>57</v>
      </c>
      <c r="E312" s="7" t="s">
        <v>58</v>
      </c>
      <c r="F312" s="23">
        <v>752.52</v>
      </c>
      <c r="G312" s="23">
        <v>540</v>
      </c>
      <c r="H312" s="23">
        <v>540</v>
      </c>
    </row>
    <row r="313" spans="1:8">
      <c r="A313" s="12" t="s">
        <v>61</v>
      </c>
      <c r="B313" s="12" t="s">
        <v>26</v>
      </c>
      <c r="C313" s="47"/>
      <c r="D313" s="8"/>
      <c r="E313" s="13" t="s">
        <v>168</v>
      </c>
      <c r="F313" s="14">
        <f>F314+F321+F328+F341+F401</f>
        <v>487669.723</v>
      </c>
      <c r="G313" s="14">
        <f>G314+G321+G328+G341+G401</f>
        <v>271530.58399999997</v>
      </c>
      <c r="H313" s="14">
        <f>H314+H321+H328+H341+H401</f>
        <v>322177.64799999999</v>
      </c>
    </row>
    <row r="314" spans="1:8" ht="24">
      <c r="A314" s="12" t="s">
        <v>61</v>
      </c>
      <c r="B314" s="16" t="s">
        <v>69</v>
      </c>
      <c r="C314" s="16"/>
      <c r="D314" s="20"/>
      <c r="E314" s="18" t="s">
        <v>617</v>
      </c>
      <c r="F314" s="82">
        <f t="shared" ref="F314:H319" si="101">F315</f>
        <v>1500</v>
      </c>
      <c r="G314" s="82">
        <f t="shared" si="101"/>
        <v>2000</v>
      </c>
      <c r="H314" s="82">
        <f t="shared" si="101"/>
        <v>2000</v>
      </c>
    </row>
    <row r="315" spans="1:8" ht="60">
      <c r="A315" s="20" t="s">
        <v>61</v>
      </c>
      <c r="B315" s="17" t="s">
        <v>69</v>
      </c>
      <c r="C315" s="17" t="s">
        <v>114</v>
      </c>
      <c r="D315" s="20"/>
      <c r="E315" s="21" t="s">
        <v>115</v>
      </c>
      <c r="F315" s="83">
        <f t="shared" si="101"/>
        <v>1500</v>
      </c>
      <c r="G315" s="83">
        <f t="shared" si="101"/>
        <v>2000</v>
      </c>
      <c r="H315" s="83">
        <f t="shared" si="101"/>
        <v>2000</v>
      </c>
    </row>
    <row r="316" spans="1:8" ht="48">
      <c r="A316" s="8" t="s">
        <v>61</v>
      </c>
      <c r="B316" s="9" t="s">
        <v>69</v>
      </c>
      <c r="C316" s="9" t="s">
        <v>263</v>
      </c>
      <c r="D316" s="8"/>
      <c r="E316" s="7" t="s">
        <v>264</v>
      </c>
      <c r="F316" s="84">
        <f t="shared" si="101"/>
        <v>1500</v>
      </c>
      <c r="G316" s="84">
        <f t="shared" si="101"/>
        <v>2000</v>
      </c>
      <c r="H316" s="84">
        <f t="shared" si="101"/>
        <v>2000</v>
      </c>
    </row>
    <row r="317" spans="1:8" ht="60">
      <c r="A317" s="8" t="s">
        <v>61</v>
      </c>
      <c r="B317" s="9" t="s">
        <v>69</v>
      </c>
      <c r="C317" s="9" t="s">
        <v>618</v>
      </c>
      <c r="D317" s="8"/>
      <c r="E317" s="7" t="s">
        <v>619</v>
      </c>
      <c r="F317" s="84">
        <f t="shared" si="101"/>
        <v>1500</v>
      </c>
      <c r="G317" s="84">
        <f>G318</f>
        <v>2000</v>
      </c>
      <c r="H317" s="84">
        <f>H318</f>
        <v>2000</v>
      </c>
    </row>
    <row r="318" spans="1:8" ht="60">
      <c r="A318" s="8" t="s">
        <v>61</v>
      </c>
      <c r="B318" s="9" t="s">
        <v>69</v>
      </c>
      <c r="C318" s="9" t="s">
        <v>620</v>
      </c>
      <c r="D318" s="8"/>
      <c r="E318" s="7" t="s">
        <v>621</v>
      </c>
      <c r="F318" s="84">
        <f t="shared" si="101"/>
        <v>1500</v>
      </c>
      <c r="G318" s="84">
        <f t="shared" si="101"/>
        <v>2000</v>
      </c>
      <c r="H318" s="84">
        <f t="shared" si="101"/>
        <v>2000</v>
      </c>
    </row>
    <row r="319" spans="1:8" ht="36">
      <c r="A319" s="8" t="s">
        <v>61</v>
      </c>
      <c r="B319" s="9" t="s">
        <v>69</v>
      </c>
      <c r="C319" s="9" t="s">
        <v>620</v>
      </c>
      <c r="D319" s="25" t="s">
        <v>55</v>
      </c>
      <c r="E319" s="26" t="s">
        <v>56</v>
      </c>
      <c r="F319" s="84">
        <f t="shared" si="101"/>
        <v>1500</v>
      </c>
      <c r="G319" s="84">
        <f t="shared" si="101"/>
        <v>2000</v>
      </c>
      <c r="H319" s="84">
        <f t="shared" si="101"/>
        <v>2000</v>
      </c>
    </row>
    <row r="320" spans="1:8" ht="24">
      <c r="A320" s="8" t="s">
        <v>61</v>
      </c>
      <c r="B320" s="9" t="s">
        <v>69</v>
      </c>
      <c r="C320" s="9" t="s">
        <v>620</v>
      </c>
      <c r="D320" s="8" t="s">
        <v>57</v>
      </c>
      <c r="E320" s="7" t="s">
        <v>58</v>
      </c>
      <c r="F320" s="84">
        <v>1500</v>
      </c>
      <c r="G320" s="84">
        <v>2000</v>
      </c>
      <c r="H320" s="84">
        <v>2000</v>
      </c>
    </row>
    <row r="321" spans="1:8">
      <c r="A321" s="16" t="s">
        <v>61</v>
      </c>
      <c r="B321" s="16" t="s">
        <v>77</v>
      </c>
      <c r="C321" s="16"/>
      <c r="D321" s="20"/>
      <c r="E321" s="18" t="s">
        <v>169</v>
      </c>
      <c r="F321" s="19">
        <f t="shared" ref="F321:H326" si="102">F322</f>
        <v>64.8</v>
      </c>
      <c r="G321" s="19">
        <f t="shared" si="102"/>
        <v>64.8</v>
      </c>
      <c r="H321" s="19">
        <f t="shared" si="102"/>
        <v>64.8</v>
      </c>
    </row>
    <row r="322" spans="1:8" ht="60">
      <c r="A322" s="17" t="s">
        <v>61</v>
      </c>
      <c r="B322" s="17" t="s">
        <v>77</v>
      </c>
      <c r="C322" s="17" t="s">
        <v>140</v>
      </c>
      <c r="D322" s="20"/>
      <c r="E322" s="21" t="s">
        <v>141</v>
      </c>
      <c r="F322" s="22">
        <f t="shared" si="102"/>
        <v>64.8</v>
      </c>
      <c r="G322" s="22">
        <f t="shared" si="102"/>
        <v>64.8</v>
      </c>
      <c r="H322" s="22">
        <f t="shared" si="102"/>
        <v>64.8</v>
      </c>
    </row>
    <row r="323" spans="1:8" ht="84">
      <c r="A323" s="9" t="s">
        <v>61</v>
      </c>
      <c r="B323" s="9" t="s">
        <v>77</v>
      </c>
      <c r="C323" s="9" t="s">
        <v>142</v>
      </c>
      <c r="D323" s="8"/>
      <c r="E323" s="7" t="s">
        <v>170</v>
      </c>
      <c r="F323" s="23">
        <f t="shared" si="102"/>
        <v>64.8</v>
      </c>
      <c r="G323" s="23">
        <f t="shared" si="102"/>
        <v>64.8</v>
      </c>
      <c r="H323" s="23">
        <f t="shared" si="102"/>
        <v>64.8</v>
      </c>
    </row>
    <row r="324" spans="1:8" ht="60">
      <c r="A324" s="9" t="s">
        <v>61</v>
      </c>
      <c r="B324" s="9" t="s">
        <v>77</v>
      </c>
      <c r="C324" s="9" t="s">
        <v>144</v>
      </c>
      <c r="D324" s="8"/>
      <c r="E324" s="7" t="s">
        <v>145</v>
      </c>
      <c r="F324" s="23">
        <f t="shared" si="102"/>
        <v>64.8</v>
      </c>
      <c r="G324" s="23">
        <f t="shared" si="102"/>
        <v>64.8</v>
      </c>
      <c r="H324" s="23">
        <f t="shared" si="102"/>
        <v>64.8</v>
      </c>
    </row>
    <row r="325" spans="1:8" ht="48">
      <c r="A325" s="9" t="s">
        <v>61</v>
      </c>
      <c r="B325" s="9" t="s">
        <v>77</v>
      </c>
      <c r="C325" s="9" t="s">
        <v>171</v>
      </c>
      <c r="D325" s="8"/>
      <c r="E325" s="7" t="s">
        <v>172</v>
      </c>
      <c r="F325" s="23">
        <f t="shared" si="102"/>
        <v>64.8</v>
      </c>
      <c r="G325" s="23">
        <f t="shared" si="102"/>
        <v>64.8</v>
      </c>
      <c r="H325" s="23">
        <f t="shared" si="102"/>
        <v>64.8</v>
      </c>
    </row>
    <row r="326" spans="1:8" ht="36">
      <c r="A326" s="9" t="s">
        <v>61</v>
      </c>
      <c r="B326" s="9" t="s">
        <v>77</v>
      </c>
      <c r="C326" s="9" t="s">
        <v>171</v>
      </c>
      <c r="D326" s="25" t="s">
        <v>55</v>
      </c>
      <c r="E326" s="26" t="s">
        <v>56</v>
      </c>
      <c r="F326" s="23">
        <f t="shared" si="102"/>
        <v>64.8</v>
      </c>
      <c r="G326" s="23">
        <f t="shared" si="102"/>
        <v>64.8</v>
      </c>
      <c r="H326" s="23">
        <f t="shared" si="102"/>
        <v>64.8</v>
      </c>
    </row>
    <row r="327" spans="1:8" ht="24">
      <c r="A327" s="9" t="s">
        <v>61</v>
      </c>
      <c r="B327" s="9" t="s">
        <v>77</v>
      </c>
      <c r="C327" s="9" t="s">
        <v>171</v>
      </c>
      <c r="D327" s="8" t="s">
        <v>57</v>
      </c>
      <c r="E327" s="7" t="s">
        <v>58</v>
      </c>
      <c r="F327" s="23">
        <v>64.8</v>
      </c>
      <c r="G327" s="23">
        <v>64.8</v>
      </c>
      <c r="H327" s="23">
        <v>64.8</v>
      </c>
    </row>
    <row r="328" spans="1:8">
      <c r="A328" s="29" t="s">
        <v>61</v>
      </c>
      <c r="B328" s="29" t="s">
        <v>173</v>
      </c>
      <c r="C328" s="16"/>
      <c r="D328" s="29"/>
      <c r="E328" s="18" t="s">
        <v>174</v>
      </c>
      <c r="F328" s="19">
        <f t="shared" ref="F328:H330" si="103">F329</f>
        <v>4469.3590000000004</v>
      </c>
      <c r="G328" s="19">
        <f t="shared" si="103"/>
        <v>4469.3590000000004</v>
      </c>
      <c r="H328" s="19">
        <f t="shared" si="103"/>
        <v>4469.3590000000004</v>
      </c>
    </row>
    <row r="329" spans="1:8" ht="60">
      <c r="A329" s="20" t="s">
        <v>61</v>
      </c>
      <c r="B329" s="20" t="s">
        <v>173</v>
      </c>
      <c r="C329" s="17" t="s">
        <v>175</v>
      </c>
      <c r="D329" s="20"/>
      <c r="E329" s="21" t="s">
        <v>176</v>
      </c>
      <c r="F329" s="22">
        <f t="shared" si="103"/>
        <v>4469.3590000000004</v>
      </c>
      <c r="G329" s="22">
        <f t="shared" si="103"/>
        <v>4469.3590000000004</v>
      </c>
      <c r="H329" s="22">
        <f t="shared" si="103"/>
        <v>4469.3590000000004</v>
      </c>
    </row>
    <row r="330" spans="1:8" ht="60">
      <c r="A330" s="8" t="s">
        <v>61</v>
      </c>
      <c r="B330" s="8" t="s">
        <v>173</v>
      </c>
      <c r="C330" s="9" t="s">
        <v>177</v>
      </c>
      <c r="D330" s="8"/>
      <c r="E330" s="7" t="s">
        <v>178</v>
      </c>
      <c r="F330" s="23">
        <f>F331</f>
        <v>4469.3590000000004</v>
      </c>
      <c r="G330" s="23">
        <f t="shared" si="103"/>
        <v>4469.3590000000004</v>
      </c>
      <c r="H330" s="23">
        <f t="shared" si="103"/>
        <v>4469.3590000000004</v>
      </c>
    </row>
    <row r="331" spans="1:8" ht="48">
      <c r="A331" s="8" t="s">
        <v>61</v>
      </c>
      <c r="B331" s="8" t="s">
        <v>173</v>
      </c>
      <c r="C331" s="9" t="s">
        <v>179</v>
      </c>
      <c r="D331" s="8"/>
      <c r="E331" s="7" t="s">
        <v>180</v>
      </c>
      <c r="F331" s="23">
        <f>F335+F332+F338</f>
        <v>4469.3590000000004</v>
      </c>
      <c r="G331" s="23">
        <f t="shared" ref="G331:H331" si="104">G335+G332+G338</f>
        <v>4469.3590000000004</v>
      </c>
      <c r="H331" s="23">
        <f t="shared" si="104"/>
        <v>4469.3590000000004</v>
      </c>
    </row>
    <row r="332" spans="1:8" ht="60">
      <c r="A332" s="8" t="s">
        <v>61</v>
      </c>
      <c r="B332" s="8" t="s">
        <v>173</v>
      </c>
      <c r="C332" s="9" t="s">
        <v>181</v>
      </c>
      <c r="D332" s="8"/>
      <c r="E332" s="7" t="s">
        <v>182</v>
      </c>
      <c r="F332" s="23">
        <f t="shared" ref="F332:H333" si="105">F333</f>
        <v>925.6</v>
      </c>
      <c r="G332" s="23">
        <f t="shared" si="105"/>
        <v>965.4</v>
      </c>
      <c r="H332" s="23">
        <f t="shared" si="105"/>
        <v>965.4</v>
      </c>
    </row>
    <row r="333" spans="1:8" ht="36">
      <c r="A333" s="8" t="s">
        <v>61</v>
      </c>
      <c r="B333" s="8" t="s">
        <v>173</v>
      </c>
      <c r="C333" s="9" t="s">
        <v>181</v>
      </c>
      <c r="D333" s="25" t="s">
        <v>55</v>
      </c>
      <c r="E333" s="26" t="s">
        <v>56</v>
      </c>
      <c r="F333" s="23">
        <f t="shared" si="105"/>
        <v>925.6</v>
      </c>
      <c r="G333" s="23">
        <f t="shared" si="105"/>
        <v>965.4</v>
      </c>
      <c r="H333" s="23">
        <f t="shared" si="105"/>
        <v>965.4</v>
      </c>
    </row>
    <row r="334" spans="1:8" ht="24">
      <c r="A334" s="8" t="s">
        <v>61</v>
      </c>
      <c r="B334" s="8" t="s">
        <v>173</v>
      </c>
      <c r="C334" s="9" t="s">
        <v>181</v>
      </c>
      <c r="D334" s="8" t="s">
        <v>57</v>
      </c>
      <c r="E334" s="7" t="s">
        <v>183</v>
      </c>
      <c r="F334" s="23">
        <v>925.6</v>
      </c>
      <c r="G334" s="23">
        <v>965.4</v>
      </c>
      <c r="H334" s="23">
        <v>965.4</v>
      </c>
    </row>
    <row r="335" spans="1:8" ht="72">
      <c r="A335" s="8" t="s">
        <v>61</v>
      </c>
      <c r="B335" s="8" t="s">
        <v>173</v>
      </c>
      <c r="C335" s="9" t="s">
        <v>184</v>
      </c>
      <c r="D335" s="8"/>
      <c r="E335" s="7" t="s">
        <v>185</v>
      </c>
      <c r="F335" s="23">
        <f t="shared" ref="F335:H339" si="106">F336</f>
        <v>308.53399999999999</v>
      </c>
      <c r="G335" s="23">
        <f t="shared" si="106"/>
        <v>321.8</v>
      </c>
      <c r="H335" s="23">
        <f t="shared" si="106"/>
        <v>321.8</v>
      </c>
    </row>
    <row r="336" spans="1:8" ht="36">
      <c r="A336" s="8" t="s">
        <v>61</v>
      </c>
      <c r="B336" s="8" t="s">
        <v>173</v>
      </c>
      <c r="C336" s="9" t="s">
        <v>184</v>
      </c>
      <c r="D336" s="25" t="s">
        <v>55</v>
      </c>
      <c r="E336" s="26" t="s">
        <v>56</v>
      </c>
      <c r="F336" s="23">
        <f t="shared" si="106"/>
        <v>308.53399999999999</v>
      </c>
      <c r="G336" s="23">
        <f t="shared" si="106"/>
        <v>321.8</v>
      </c>
      <c r="H336" s="23">
        <f t="shared" si="106"/>
        <v>321.8</v>
      </c>
    </row>
    <row r="337" spans="1:8" ht="24">
      <c r="A337" s="8" t="s">
        <v>61</v>
      </c>
      <c r="B337" s="8" t="s">
        <v>173</v>
      </c>
      <c r="C337" s="9" t="s">
        <v>184</v>
      </c>
      <c r="D337" s="8" t="s">
        <v>57</v>
      </c>
      <c r="E337" s="7" t="s">
        <v>58</v>
      </c>
      <c r="F337" s="23">
        <v>308.53399999999999</v>
      </c>
      <c r="G337" s="23">
        <v>321.8</v>
      </c>
      <c r="H337" s="23">
        <v>321.8</v>
      </c>
    </row>
    <row r="338" spans="1:8" ht="60">
      <c r="A338" s="8" t="s">
        <v>61</v>
      </c>
      <c r="B338" s="8" t="s">
        <v>173</v>
      </c>
      <c r="C338" s="9" t="s">
        <v>186</v>
      </c>
      <c r="D338" s="8"/>
      <c r="E338" s="7" t="s">
        <v>187</v>
      </c>
      <c r="F338" s="23">
        <f t="shared" si="106"/>
        <v>3235.2249999999999</v>
      </c>
      <c r="G338" s="23">
        <f t="shared" si="106"/>
        <v>3182.1590000000001</v>
      </c>
      <c r="H338" s="23">
        <f t="shared" si="106"/>
        <v>3182.1590000000001</v>
      </c>
    </row>
    <row r="339" spans="1:8" ht="36">
      <c r="A339" s="8" t="s">
        <v>61</v>
      </c>
      <c r="B339" s="8" t="s">
        <v>173</v>
      </c>
      <c r="C339" s="9" t="s">
        <v>186</v>
      </c>
      <c r="D339" s="25" t="s">
        <v>55</v>
      </c>
      <c r="E339" s="26" t="s">
        <v>56</v>
      </c>
      <c r="F339" s="23">
        <f t="shared" si="106"/>
        <v>3235.2249999999999</v>
      </c>
      <c r="G339" s="23">
        <f t="shared" si="106"/>
        <v>3182.1590000000001</v>
      </c>
      <c r="H339" s="23">
        <f t="shared" si="106"/>
        <v>3182.1590000000001</v>
      </c>
    </row>
    <row r="340" spans="1:8" ht="24">
      <c r="A340" s="8" t="s">
        <v>61</v>
      </c>
      <c r="B340" s="8" t="s">
        <v>173</v>
      </c>
      <c r="C340" s="9" t="s">
        <v>186</v>
      </c>
      <c r="D340" s="8" t="s">
        <v>57</v>
      </c>
      <c r="E340" s="7" t="s">
        <v>58</v>
      </c>
      <c r="F340" s="23">
        <v>3235.2249999999999</v>
      </c>
      <c r="G340" s="23">
        <v>3182.1590000000001</v>
      </c>
      <c r="H340" s="23">
        <v>3182.1590000000001</v>
      </c>
    </row>
    <row r="341" spans="1:8" ht="24">
      <c r="A341" s="29" t="s">
        <v>61</v>
      </c>
      <c r="B341" s="29" t="s">
        <v>188</v>
      </c>
      <c r="C341" s="16"/>
      <c r="D341" s="29"/>
      <c r="E341" s="18" t="s">
        <v>189</v>
      </c>
      <c r="F341" s="19">
        <f t="shared" ref="F341:H342" si="107">F342</f>
        <v>476186.39500000002</v>
      </c>
      <c r="G341" s="19">
        <f t="shared" si="107"/>
        <v>259617.62499999997</v>
      </c>
      <c r="H341" s="19">
        <f t="shared" si="107"/>
        <v>266600.18900000001</v>
      </c>
    </row>
    <row r="342" spans="1:8" ht="60">
      <c r="A342" s="20" t="s">
        <v>61</v>
      </c>
      <c r="B342" s="20" t="s">
        <v>188</v>
      </c>
      <c r="C342" s="17" t="s">
        <v>175</v>
      </c>
      <c r="D342" s="20"/>
      <c r="E342" s="21" t="s">
        <v>176</v>
      </c>
      <c r="F342" s="22">
        <f t="shared" si="107"/>
        <v>476186.39500000002</v>
      </c>
      <c r="G342" s="22">
        <f t="shared" si="107"/>
        <v>259617.62499999997</v>
      </c>
      <c r="H342" s="22">
        <f t="shared" si="107"/>
        <v>266600.18900000001</v>
      </c>
    </row>
    <row r="343" spans="1:8" ht="60">
      <c r="A343" s="8" t="s">
        <v>61</v>
      </c>
      <c r="B343" s="8" t="s">
        <v>188</v>
      </c>
      <c r="C343" s="9" t="s">
        <v>177</v>
      </c>
      <c r="D343" s="8"/>
      <c r="E343" s="7" t="s">
        <v>190</v>
      </c>
      <c r="F343" s="23">
        <f>F344+F361+F371+F381+F391</f>
        <v>476186.39500000002</v>
      </c>
      <c r="G343" s="23">
        <f>G344+G361+G371+G381+G391</f>
        <v>259617.62499999997</v>
      </c>
      <c r="H343" s="23">
        <f>H344+H361+H371+H381+H391</f>
        <v>266600.18900000001</v>
      </c>
    </row>
    <row r="344" spans="1:8" ht="48">
      <c r="A344" s="8" t="s">
        <v>61</v>
      </c>
      <c r="B344" s="8" t="s">
        <v>188</v>
      </c>
      <c r="C344" s="9" t="s">
        <v>191</v>
      </c>
      <c r="D344" s="8"/>
      <c r="E344" s="7" t="s">
        <v>192</v>
      </c>
      <c r="F344" s="23">
        <f>F345+F348+F353+F356</f>
        <v>175390.478</v>
      </c>
      <c r="G344" s="23">
        <f t="shared" ref="G344:H344" si="108">G345+G348+G353+G356</f>
        <v>93964.296000000002</v>
      </c>
      <c r="H344" s="23">
        <f t="shared" si="108"/>
        <v>94320.804999999993</v>
      </c>
    </row>
    <row r="345" spans="1:8" ht="96">
      <c r="A345" s="8" t="s">
        <v>61</v>
      </c>
      <c r="B345" s="8" t="s">
        <v>188</v>
      </c>
      <c r="C345" s="37" t="s">
        <v>193</v>
      </c>
      <c r="D345" s="38"/>
      <c r="E345" s="39" t="s">
        <v>194</v>
      </c>
      <c r="F345" s="23">
        <f t="shared" ref="F345:H346" si="109">F346</f>
        <v>13908.6</v>
      </c>
      <c r="G345" s="23">
        <f t="shared" si="109"/>
        <v>14464.9</v>
      </c>
      <c r="H345" s="23">
        <f t="shared" si="109"/>
        <v>15043.5</v>
      </c>
    </row>
    <row r="346" spans="1:8" ht="36">
      <c r="A346" s="8" t="s">
        <v>61</v>
      </c>
      <c r="B346" s="8" t="s">
        <v>188</v>
      </c>
      <c r="C346" s="37" t="s">
        <v>193</v>
      </c>
      <c r="D346" s="25" t="s">
        <v>55</v>
      </c>
      <c r="E346" s="26" t="s">
        <v>56</v>
      </c>
      <c r="F346" s="23">
        <f>F347</f>
        <v>13908.6</v>
      </c>
      <c r="G346" s="23">
        <f t="shared" si="109"/>
        <v>14464.9</v>
      </c>
      <c r="H346" s="23">
        <f t="shared" si="109"/>
        <v>15043.5</v>
      </c>
    </row>
    <row r="347" spans="1:8" ht="24">
      <c r="A347" s="8" t="s">
        <v>61</v>
      </c>
      <c r="B347" s="8" t="s">
        <v>188</v>
      </c>
      <c r="C347" s="37" t="s">
        <v>193</v>
      </c>
      <c r="D347" s="8" t="s">
        <v>57</v>
      </c>
      <c r="E347" s="7" t="s">
        <v>58</v>
      </c>
      <c r="F347" s="23">
        <v>13908.6</v>
      </c>
      <c r="G347" s="23">
        <v>14464.9</v>
      </c>
      <c r="H347" s="23">
        <v>15043.5</v>
      </c>
    </row>
    <row r="348" spans="1:8" ht="72">
      <c r="A348" s="8" t="s">
        <v>61</v>
      </c>
      <c r="B348" s="8" t="s">
        <v>188</v>
      </c>
      <c r="C348" s="37" t="s">
        <v>195</v>
      </c>
      <c r="D348" s="8"/>
      <c r="E348" s="7" t="s">
        <v>196</v>
      </c>
      <c r="F348" s="23">
        <f>F349+F351</f>
        <v>91151.03899999999</v>
      </c>
      <c r="G348" s="23">
        <f t="shared" ref="G348:H348" si="110">G349+G351</f>
        <v>79499.396000000008</v>
      </c>
      <c r="H348" s="23">
        <f t="shared" si="110"/>
        <v>79277.304999999993</v>
      </c>
    </row>
    <row r="349" spans="1:8" ht="36">
      <c r="A349" s="8" t="s">
        <v>61</v>
      </c>
      <c r="B349" s="8" t="s">
        <v>188</v>
      </c>
      <c r="C349" s="37" t="s">
        <v>195</v>
      </c>
      <c r="D349" s="25" t="s">
        <v>55</v>
      </c>
      <c r="E349" s="26" t="s">
        <v>56</v>
      </c>
      <c r="F349" s="23">
        <f t="shared" ref="F349:H349" si="111">F350</f>
        <v>59947.150999999998</v>
      </c>
      <c r="G349" s="23">
        <f t="shared" si="111"/>
        <v>58909.396000000001</v>
      </c>
      <c r="H349" s="23">
        <f t="shared" si="111"/>
        <v>58687.305</v>
      </c>
    </row>
    <row r="350" spans="1:8" ht="24">
      <c r="A350" s="8" t="s">
        <v>61</v>
      </c>
      <c r="B350" s="8" t="s">
        <v>188</v>
      </c>
      <c r="C350" s="37" t="s">
        <v>195</v>
      </c>
      <c r="D350" s="8" t="s">
        <v>57</v>
      </c>
      <c r="E350" s="7" t="s">
        <v>58</v>
      </c>
      <c r="F350" s="23">
        <v>59947.150999999998</v>
      </c>
      <c r="G350" s="23">
        <v>58909.396000000001</v>
      </c>
      <c r="H350" s="23">
        <v>58687.305</v>
      </c>
    </row>
    <row r="351" spans="1:8" ht="48">
      <c r="A351" s="8" t="s">
        <v>61</v>
      </c>
      <c r="B351" s="8" t="s">
        <v>188</v>
      </c>
      <c r="C351" s="37" t="s">
        <v>195</v>
      </c>
      <c r="D351" s="40" t="s">
        <v>110</v>
      </c>
      <c r="E351" s="26" t="s">
        <v>111</v>
      </c>
      <c r="F351" s="23">
        <f>F352</f>
        <v>31203.887999999999</v>
      </c>
      <c r="G351" s="23">
        <f t="shared" ref="G351:H351" si="112">G352</f>
        <v>20590</v>
      </c>
      <c r="H351" s="23">
        <f t="shared" si="112"/>
        <v>20590</v>
      </c>
    </row>
    <row r="352" spans="1:8" ht="84">
      <c r="A352" s="8" t="s">
        <v>61</v>
      </c>
      <c r="B352" s="8" t="s">
        <v>188</v>
      </c>
      <c r="C352" s="37" t="s">
        <v>195</v>
      </c>
      <c r="D352" s="8" t="s">
        <v>112</v>
      </c>
      <c r="E352" s="7" t="s">
        <v>113</v>
      </c>
      <c r="F352" s="23">
        <v>31203.887999999999</v>
      </c>
      <c r="G352" s="23">
        <v>20590</v>
      </c>
      <c r="H352" s="23">
        <v>20590</v>
      </c>
    </row>
    <row r="353" spans="1:8" ht="60">
      <c r="A353" s="8" t="s">
        <v>61</v>
      </c>
      <c r="B353" s="8" t="s">
        <v>188</v>
      </c>
      <c r="C353" s="30" t="s">
        <v>197</v>
      </c>
      <c r="D353" s="8"/>
      <c r="E353" s="7" t="s">
        <v>198</v>
      </c>
      <c r="F353" s="23">
        <f>F354</f>
        <v>7337.3389999999999</v>
      </c>
      <c r="G353" s="23">
        <f t="shared" ref="G353:H357" si="113">G354</f>
        <v>0</v>
      </c>
      <c r="H353" s="23">
        <f t="shared" si="113"/>
        <v>0</v>
      </c>
    </row>
    <row r="354" spans="1:8" ht="36">
      <c r="A354" s="8" t="s">
        <v>61</v>
      </c>
      <c r="B354" s="8" t="s">
        <v>188</v>
      </c>
      <c r="C354" s="30" t="s">
        <v>197</v>
      </c>
      <c r="D354" s="25" t="s">
        <v>55</v>
      </c>
      <c r="E354" s="26" t="s">
        <v>56</v>
      </c>
      <c r="F354" s="23">
        <f>F355</f>
        <v>7337.3389999999999</v>
      </c>
      <c r="G354" s="23">
        <f t="shared" si="113"/>
        <v>0</v>
      </c>
      <c r="H354" s="23">
        <f t="shared" si="113"/>
        <v>0</v>
      </c>
    </row>
    <row r="355" spans="1:8" ht="24">
      <c r="A355" s="8" t="s">
        <v>61</v>
      </c>
      <c r="B355" s="8" t="s">
        <v>188</v>
      </c>
      <c r="C355" s="30" t="s">
        <v>197</v>
      </c>
      <c r="D355" s="8" t="s">
        <v>57</v>
      </c>
      <c r="E355" s="7" t="s">
        <v>58</v>
      </c>
      <c r="F355" s="23">
        <v>7337.3389999999999</v>
      </c>
      <c r="G355" s="23">
        <v>0</v>
      </c>
      <c r="H355" s="23">
        <v>0</v>
      </c>
    </row>
    <row r="356" spans="1:8" ht="24">
      <c r="A356" s="8" t="s">
        <v>61</v>
      </c>
      <c r="B356" s="8" t="s">
        <v>188</v>
      </c>
      <c r="C356" s="30" t="s">
        <v>199</v>
      </c>
      <c r="D356" s="8"/>
      <c r="E356" s="7" t="s">
        <v>200</v>
      </c>
      <c r="F356" s="23">
        <f>F357+F359</f>
        <v>62993.5</v>
      </c>
      <c r="G356" s="23">
        <f t="shared" ref="G356:H356" si="114">G357+G359</f>
        <v>0</v>
      </c>
      <c r="H356" s="23">
        <f t="shared" si="114"/>
        <v>0</v>
      </c>
    </row>
    <row r="357" spans="1:8" ht="36">
      <c r="A357" s="8" t="s">
        <v>61</v>
      </c>
      <c r="B357" s="8" t="s">
        <v>188</v>
      </c>
      <c r="C357" s="30" t="s">
        <v>199</v>
      </c>
      <c r="D357" s="25" t="s">
        <v>55</v>
      </c>
      <c r="E357" s="26" t="s">
        <v>56</v>
      </c>
      <c r="F357" s="23">
        <f>F358</f>
        <v>62989.824999999997</v>
      </c>
      <c r="G357" s="23">
        <f t="shared" si="113"/>
        <v>0</v>
      </c>
      <c r="H357" s="23">
        <f t="shared" si="113"/>
        <v>0</v>
      </c>
    </row>
    <row r="358" spans="1:8" ht="24">
      <c r="A358" s="8" t="s">
        <v>61</v>
      </c>
      <c r="B358" s="8" t="s">
        <v>188</v>
      </c>
      <c r="C358" s="30" t="s">
        <v>199</v>
      </c>
      <c r="D358" s="8" t="s">
        <v>57</v>
      </c>
      <c r="E358" s="7" t="s">
        <v>58</v>
      </c>
      <c r="F358" s="23">
        <v>62989.824999999997</v>
      </c>
      <c r="G358" s="23">
        <v>0</v>
      </c>
      <c r="H358" s="23">
        <v>0</v>
      </c>
    </row>
    <row r="359" spans="1:8">
      <c r="A359" s="8" t="s">
        <v>61</v>
      </c>
      <c r="B359" s="8" t="s">
        <v>188</v>
      </c>
      <c r="C359" s="30" t="s">
        <v>199</v>
      </c>
      <c r="D359" s="25" t="s">
        <v>98</v>
      </c>
      <c r="E359" s="26" t="s">
        <v>84</v>
      </c>
      <c r="F359" s="23">
        <f>F360</f>
        <v>3.6749999999999998</v>
      </c>
      <c r="G359" s="23">
        <f t="shared" ref="G359:H359" si="115">G360</f>
        <v>0</v>
      </c>
      <c r="H359" s="23">
        <f t="shared" si="115"/>
        <v>0</v>
      </c>
    </row>
    <row r="360" spans="1:8">
      <c r="A360" s="8" t="s">
        <v>61</v>
      </c>
      <c r="B360" s="8" t="s">
        <v>188</v>
      </c>
      <c r="C360" s="30" t="s">
        <v>199</v>
      </c>
      <c r="D360" s="8" t="s">
        <v>99</v>
      </c>
      <c r="E360" s="28" t="s">
        <v>100</v>
      </c>
      <c r="F360" s="23">
        <v>3.6749999999999998</v>
      </c>
      <c r="G360" s="23">
        <v>0</v>
      </c>
      <c r="H360" s="23">
        <v>0</v>
      </c>
    </row>
    <row r="361" spans="1:8" ht="24">
      <c r="A361" s="8" t="s">
        <v>61</v>
      </c>
      <c r="B361" s="8" t="s">
        <v>188</v>
      </c>
      <c r="C361" s="37" t="s">
        <v>201</v>
      </c>
      <c r="D361" s="8"/>
      <c r="E361" s="7" t="s">
        <v>202</v>
      </c>
      <c r="F361" s="23">
        <f>F362+F365+F368</f>
        <v>201264.88</v>
      </c>
      <c r="G361" s="23">
        <f t="shared" ref="G361:H361" si="116">G362+G365+G368</f>
        <v>133153.90399999998</v>
      </c>
      <c r="H361" s="23">
        <f t="shared" si="116"/>
        <v>138480.05000000002</v>
      </c>
    </row>
    <row r="362" spans="1:8" ht="48">
      <c r="A362" s="8" t="s">
        <v>61</v>
      </c>
      <c r="B362" s="8" t="s">
        <v>188</v>
      </c>
      <c r="C362" s="37" t="s">
        <v>203</v>
      </c>
      <c r="D362" s="8"/>
      <c r="E362" s="7" t="s">
        <v>204</v>
      </c>
      <c r="F362" s="23">
        <f>F363</f>
        <v>157318.9</v>
      </c>
      <c r="G362" s="23">
        <f t="shared" ref="G362:H363" si="117">G363</f>
        <v>117327.7</v>
      </c>
      <c r="H362" s="23">
        <f t="shared" si="117"/>
        <v>122020.8</v>
      </c>
    </row>
    <row r="363" spans="1:8" ht="36">
      <c r="A363" s="8" t="s">
        <v>61</v>
      </c>
      <c r="B363" s="8" t="s">
        <v>188</v>
      </c>
      <c r="C363" s="37" t="s">
        <v>203</v>
      </c>
      <c r="D363" s="25" t="s">
        <v>55</v>
      </c>
      <c r="E363" s="26" t="s">
        <v>56</v>
      </c>
      <c r="F363" s="23">
        <f>F364</f>
        <v>157318.9</v>
      </c>
      <c r="G363" s="23">
        <f t="shared" si="117"/>
        <v>117327.7</v>
      </c>
      <c r="H363" s="23">
        <f t="shared" si="117"/>
        <v>122020.8</v>
      </c>
    </row>
    <row r="364" spans="1:8" ht="24">
      <c r="A364" s="8" t="s">
        <v>61</v>
      </c>
      <c r="B364" s="8" t="s">
        <v>188</v>
      </c>
      <c r="C364" s="37" t="s">
        <v>203</v>
      </c>
      <c r="D364" s="8" t="s">
        <v>57</v>
      </c>
      <c r="E364" s="7" t="s">
        <v>58</v>
      </c>
      <c r="F364" s="23">
        <v>157318.9</v>
      </c>
      <c r="G364" s="23">
        <v>117327.7</v>
      </c>
      <c r="H364" s="23">
        <v>122020.8</v>
      </c>
    </row>
    <row r="365" spans="1:8" ht="48">
      <c r="A365" s="8" t="s">
        <v>61</v>
      </c>
      <c r="B365" s="8" t="s">
        <v>188</v>
      </c>
      <c r="C365" s="37" t="s">
        <v>205</v>
      </c>
      <c r="D365" s="8"/>
      <c r="E365" s="7" t="s">
        <v>206</v>
      </c>
      <c r="F365" s="23">
        <f>F366</f>
        <v>17479.900000000001</v>
      </c>
      <c r="G365" s="23">
        <f t="shared" ref="G365:H366" si="118">G366</f>
        <v>13036.4</v>
      </c>
      <c r="H365" s="23">
        <f t="shared" si="118"/>
        <v>13557.9</v>
      </c>
    </row>
    <row r="366" spans="1:8" ht="36">
      <c r="A366" s="8" t="s">
        <v>61</v>
      </c>
      <c r="B366" s="8" t="s">
        <v>188</v>
      </c>
      <c r="C366" s="37" t="s">
        <v>205</v>
      </c>
      <c r="D366" s="25" t="s">
        <v>55</v>
      </c>
      <c r="E366" s="26" t="s">
        <v>56</v>
      </c>
      <c r="F366" s="23">
        <f>F367</f>
        <v>17479.900000000001</v>
      </c>
      <c r="G366" s="23">
        <f t="shared" si="118"/>
        <v>13036.4</v>
      </c>
      <c r="H366" s="23">
        <f t="shared" si="118"/>
        <v>13557.9</v>
      </c>
    </row>
    <row r="367" spans="1:8" ht="24">
      <c r="A367" s="8" t="s">
        <v>61</v>
      </c>
      <c r="B367" s="8" t="s">
        <v>188</v>
      </c>
      <c r="C367" s="37" t="s">
        <v>205</v>
      </c>
      <c r="D367" s="8" t="s">
        <v>57</v>
      </c>
      <c r="E367" s="7" t="s">
        <v>58</v>
      </c>
      <c r="F367" s="23">
        <v>17479.900000000001</v>
      </c>
      <c r="G367" s="23">
        <v>13036.4</v>
      </c>
      <c r="H367" s="23">
        <v>13557.9</v>
      </c>
    </row>
    <row r="368" spans="1:8" ht="24">
      <c r="A368" s="8" t="s">
        <v>61</v>
      </c>
      <c r="B368" s="8" t="s">
        <v>188</v>
      </c>
      <c r="C368" s="37" t="s">
        <v>207</v>
      </c>
      <c r="D368" s="8"/>
      <c r="E368" s="7" t="s">
        <v>208</v>
      </c>
      <c r="F368" s="23">
        <f>F369</f>
        <v>26466.080000000002</v>
      </c>
      <c r="G368" s="23">
        <f t="shared" ref="G368:H369" si="119">G369</f>
        <v>2789.8040000000001</v>
      </c>
      <c r="H368" s="23">
        <f t="shared" si="119"/>
        <v>2901.35</v>
      </c>
    </row>
    <row r="369" spans="1:8" ht="36">
      <c r="A369" s="8" t="s">
        <v>61</v>
      </c>
      <c r="B369" s="8" t="s">
        <v>188</v>
      </c>
      <c r="C369" s="37" t="s">
        <v>207</v>
      </c>
      <c r="D369" s="25" t="s">
        <v>55</v>
      </c>
      <c r="E369" s="26" t="s">
        <v>56</v>
      </c>
      <c r="F369" s="23">
        <f>F370</f>
        <v>26466.080000000002</v>
      </c>
      <c r="G369" s="23">
        <f t="shared" si="119"/>
        <v>2789.8040000000001</v>
      </c>
      <c r="H369" s="23">
        <f t="shared" si="119"/>
        <v>2901.35</v>
      </c>
    </row>
    <row r="370" spans="1:8" ht="24">
      <c r="A370" s="8" t="s">
        <v>61</v>
      </c>
      <c r="B370" s="8" t="s">
        <v>188</v>
      </c>
      <c r="C370" s="37" t="s">
        <v>207</v>
      </c>
      <c r="D370" s="8" t="s">
        <v>57</v>
      </c>
      <c r="E370" s="7" t="s">
        <v>58</v>
      </c>
      <c r="F370" s="23">
        <v>26466.080000000002</v>
      </c>
      <c r="G370" s="23">
        <v>2789.8040000000001</v>
      </c>
      <c r="H370" s="23">
        <v>2901.35</v>
      </c>
    </row>
    <row r="371" spans="1:8" ht="60">
      <c r="A371" s="8" t="s">
        <v>61</v>
      </c>
      <c r="B371" s="8" t="s">
        <v>188</v>
      </c>
      <c r="C371" s="37" t="s">
        <v>209</v>
      </c>
      <c r="D371" s="8"/>
      <c r="E371" s="7" t="s">
        <v>210</v>
      </c>
      <c r="F371" s="23">
        <f>F372+F375+F378</f>
        <v>58331.816000000006</v>
      </c>
      <c r="G371" s="23">
        <f t="shared" ref="G371:H371" si="120">G372+G375+G378</f>
        <v>25587.091</v>
      </c>
      <c r="H371" s="23">
        <f t="shared" si="120"/>
        <v>26610.534</v>
      </c>
    </row>
    <row r="372" spans="1:8" ht="84">
      <c r="A372" s="8" t="s">
        <v>61</v>
      </c>
      <c r="B372" s="8" t="s">
        <v>188</v>
      </c>
      <c r="C372" s="37" t="s">
        <v>211</v>
      </c>
      <c r="D372" s="8"/>
      <c r="E372" s="7" t="s">
        <v>212</v>
      </c>
      <c r="F372" s="23">
        <f t="shared" ref="F372:H373" si="121">F373</f>
        <v>41821</v>
      </c>
      <c r="G372" s="23">
        <f t="shared" si="121"/>
        <v>22545.9</v>
      </c>
      <c r="H372" s="23">
        <f t="shared" si="121"/>
        <v>23447.7</v>
      </c>
    </row>
    <row r="373" spans="1:8" ht="36">
      <c r="A373" s="8" t="s">
        <v>61</v>
      </c>
      <c r="B373" s="8" t="s">
        <v>188</v>
      </c>
      <c r="C373" s="37" t="s">
        <v>211</v>
      </c>
      <c r="D373" s="25" t="s">
        <v>55</v>
      </c>
      <c r="E373" s="26" t="s">
        <v>56</v>
      </c>
      <c r="F373" s="23">
        <f t="shared" si="121"/>
        <v>41821</v>
      </c>
      <c r="G373" s="23">
        <f t="shared" si="121"/>
        <v>22545.9</v>
      </c>
      <c r="H373" s="23">
        <f t="shared" si="121"/>
        <v>23447.7</v>
      </c>
    </row>
    <row r="374" spans="1:8" ht="24">
      <c r="A374" s="8" t="s">
        <v>61</v>
      </c>
      <c r="B374" s="8" t="s">
        <v>188</v>
      </c>
      <c r="C374" s="37" t="s">
        <v>211</v>
      </c>
      <c r="D374" s="8" t="s">
        <v>57</v>
      </c>
      <c r="E374" s="7" t="s">
        <v>58</v>
      </c>
      <c r="F374" s="23">
        <v>41821</v>
      </c>
      <c r="G374" s="23">
        <v>22545.9</v>
      </c>
      <c r="H374" s="23">
        <v>23447.7</v>
      </c>
    </row>
    <row r="375" spans="1:8" ht="96">
      <c r="A375" s="8" t="s">
        <v>61</v>
      </c>
      <c r="B375" s="8" t="s">
        <v>188</v>
      </c>
      <c r="C375" s="37" t="s">
        <v>213</v>
      </c>
      <c r="D375" s="8"/>
      <c r="E375" s="7" t="s">
        <v>214</v>
      </c>
      <c r="F375" s="23">
        <f>F376</f>
        <v>4646.8</v>
      </c>
      <c r="G375" s="23">
        <f t="shared" ref="F375:H376" si="122">G376</f>
        <v>2505.1</v>
      </c>
      <c r="H375" s="23">
        <f t="shared" si="122"/>
        <v>2605.3000000000002</v>
      </c>
    </row>
    <row r="376" spans="1:8" ht="36">
      <c r="A376" s="8" t="s">
        <v>61</v>
      </c>
      <c r="B376" s="8" t="s">
        <v>188</v>
      </c>
      <c r="C376" s="37" t="s">
        <v>213</v>
      </c>
      <c r="D376" s="25" t="s">
        <v>55</v>
      </c>
      <c r="E376" s="26" t="s">
        <v>56</v>
      </c>
      <c r="F376" s="23">
        <f t="shared" si="122"/>
        <v>4646.8</v>
      </c>
      <c r="G376" s="23">
        <f t="shared" si="122"/>
        <v>2505.1</v>
      </c>
      <c r="H376" s="23">
        <f t="shared" si="122"/>
        <v>2605.3000000000002</v>
      </c>
    </row>
    <row r="377" spans="1:8" ht="24">
      <c r="A377" s="8" t="s">
        <v>61</v>
      </c>
      <c r="B377" s="8" t="s">
        <v>188</v>
      </c>
      <c r="C377" s="37" t="s">
        <v>213</v>
      </c>
      <c r="D377" s="8" t="s">
        <v>57</v>
      </c>
      <c r="E377" s="7" t="s">
        <v>58</v>
      </c>
      <c r="F377" s="23">
        <v>4646.8</v>
      </c>
      <c r="G377" s="23">
        <v>2505.1</v>
      </c>
      <c r="H377" s="23">
        <v>2605.3000000000002</v>
      </c>
    </row>
    <row r="378" spans="1:8" ht="72">
      <c r="A378" s="8" t="s">
        <v>61</v>
      </c>
      <c r="B378" s="8" t="s">
        <v>188</v>
      </c>
      <c r="C378" s="37" t="s">
        <v>215</v>
      </c>
      <c r="D378" s="8"/>
      <c r="E378" s="7" t="s">
        <v>216</v>
      </c>
      <c r="F378" s="23">
        <f>F379</f>
        <v>11864.016</v>
      </c>
      <c r="G378" s="23">
        <f t="shared" ref="G378:H379" si="123">G379</f>
        <v>536.09100000000001</v>
      </c>
      <c r="H378" s="23">
        <f t="shared" si="123"/>
        <v>557.53399999999999</v>
      </c>
    </row>
    <row r="379" spans="1:8" ht="36">
      <c r="A379" s="8" t="s">
        <v>61</v>
      </c>
      <c r="B379" s="8" t="s">
        <v>188</v>
      </c>
      <c r="C379" s="37" t="s">
        <v>215</v>
      </c>
      <c r="D379" s="25" t="s">
        <v>55</v>
      </c>
      <c r="E379" s="26" t="s">
        <v>56</v>
      </c>
      <c r="F379" s="23">
        <f>F380</f>
        <v>11864.016</v>
      </c>
      <c r="G379" s="23">
        <f t="shared" si="123"/>
        <v>536.09100000000001</v>
      </c>
      <c r="H379" s="23">
        <f t="shared" si="123"/>
        <v>557.53399999999999</v>
      </c>
    </row>
    <row r="380" spans="1:8" ht="24">
      <c r="A380" s="8" t="s">
        <v>61</v>
      </c>
      <c r="B380" s="8" t="s">
        <v>188</v>
      </c>
      <c r="C380" s="37" t="s">
        <v>215</v>
      </c>
      <c r="D380" s="8" t="s">
        <v>57</v>
      </c>
      <c r="E380" s="7" t="s">
        <v>58</v>
      </c>
      <c r="F380" s="23">
        <v>11864.016</v>
      </c>
      <c r="G380" s="23">
        <v>536.09100000000001</v>
      </c>
      <c r="H380" s="23">
        <v>557.53399999999999</v>
      </c>
    </row>
    <row r="381" spans="1:8" ht="60">
      <c r="A381" s="8" t="s">
        <v>61</v>
      </c>
      <c r="B381" s="8" t="s">
        <v>188</v>
      </c>
      <c r="C381" s="37" t="s">
        <v>217</v>
      </c>
      <c r="D381" s="8"/>
      <c r="E381" s="7" t="s">
        <v>218</v>
      </c>
      <c r="F381" s="23">
        <f>F382+F385+F388</f>
        <v>7703.4290000000001</v>
      </c>
      <c r="G381" s="23">
        <f t="shared" ref="G381:H381" si="124">G382+G385+G388</f>
        <v>6912.3339999999998</v>
      </c>
      <c r="H381" s="23">
        <f t="shared" si="124"/>
        <v>7188.7999999999993</v>
      </c>
    </row>
    <row r="382" spans="1:8" ht="84">
      <c r="A382" s="8" t="s">
        <v>61</v>
      </c>
      <c r="B382" s="8" t="s">
        <v>188</v>
      </c>
      <c r="C382" s="37" t="s">
        <v>219</v>
      </c>
      <c r="D382" s="8"/>
      <c r="E382" s="7" t="s">
        <v>220</v>
      </c>
      <c r="F382" s="23">
        <f t="shared" ref="F382:H383" si="125">F383</f>
        <v>5981.8</v>
      </c>
      <c r="G382" s="23">
        <f t="shared" si="125"/>
        <v>6221.1</v>
      </c>
      <c r="H382" s="23">
        <f t="shared" si="125"/>
        <v>6469.9</v>
      </c>
    </row>
    <row r="383" spans="1:8" ht="36">
      <c r="A383" s="8" t="s">
        <v>61</v>
      </c>
      <c r="B383" s="8" t="s">
        <v>188</v>
      </c>
      <c r="C383" s="37" t="s">
        <v>219</v>
      </c>
      <c r="D383" s="25" t="s">
        <v>55</v>
      </c>
      <c r="E383" s="26" t="s">
        <v>56</v>
      </c>
      <c r="F383" s="23">
        <f t="shared" si="125"/>
        <v>5981.8</v>
      </c>
      <c r="G383" s="23">
        <f t="shared" si="125"/>
        <v>6221.1</v>
      </c>
      <c r="H383" s="23">
        <f t="shared" si="125"/>
        <v>6469.9</v>
      </c>
    </row>
    <row r="384" spans="1:8" ht="24">
      <c r="A384" s="8" t="s">
        <v>61</v>
      </c>
      <c r="B384" s="8" t="s">
        <v>188</v>
      </c>
      <c r="C384" s="37" t="s">
        <v>219</v>
      </c>
      <c r="D384" s="8" t="s">
        <v>57</v>
      </c>
      <c r="E384" s="7" t="s">
        <v>58</v>
      </c>
      <c r="F384" s="23">
        <v>5981.8</v>
      </c>
      <c r="G384" s="23">
        <v>6221.1</v>
      </c>
      <c r="H384" s="23">
        <v>6469.9</v>
      </c>
    </row>
    <row r="385" spans="1:8" ht="96">
      <c r="A385" s="8" t="s">
        <v>61</v>
      </c>
      <c r="B385" s="8" t="s">
        <v>188</v>
      </c>
      <c r="C385" s="37" t="s">
        <v>221</v>
      </c>
      <c r="D385" s="8"/>
      <c r="E385" s="7" t="s">
        <v>222</v>
      </c>
      <c r="F385" s="23">
        <f t="shared" ref="F385:H386" si="126">F386</f>
        <v>664.6</v>
      </c>
      <c r="G385" s="23">
        <f t="shared" si="126"/>
        <v>691.2</v>
      </c>
      <c r="H385" s="23">
        <f t="shared" si="126"/>
        <v>718.9</v>
      </c>
    </row>
    <row r="386" spans="1:8" ht="36">
      <c r="A386" s="8" t="s">
        <v>61</v>
      </c>
      <c r="B386" s="8" t="s">
        <v>188</v>
      </c>
      <c r="C386" s="37" t="s">
        <v>223</v>
      </c>
      <c r="D386" s="25" t="s">
        <v>55</v>
      </c>
      <c r="E386" s="26" t="s">
        <v>56</v>
      </c>
      <c r="F386" s="23">
        <f t="shared" si="126"/>
        <v>664.6</v>
      </c>
      <c r="G386" s="23">
        <f t="shared" si="126"/>
        <v>691.2</v>
      </c>
      <c r="H386" s="23">
        <f t="shared" si="126"/>
        <v>718.9</v>
      </c>
    </row>
    <row r="387" spans="1:8" ht="24">
      <c r="A387" s="8" t="s">
        <v>61</v>
      </c>
      <c r="B387" s="8" t="s">
        <v>188</v>
      </c>
      <c r="C387" s="37" t="s">
        <v>221</v>
      </c>
      <c r="D387" s="8" t="s">
        <v>57</v>
      </c>
      <c r="E387" s="7" t="s">
        <v>58</v>
      </c>
      <c r="F387" s="23">
        <v>664.6</v>
      </c>
      <c r="G387" s="23">
        <v>691.2</v>
      </c>
      <c r="H387" s="23">
        <v>718.9</v>
      </c>
    </row>
    <row r="388" spans="1:8" ht="84">
      <c r="A388" s="8" t="s">
        <v>61</v>
      </c>
      <c r="B388" s="8" t="s">
        <v>188</v>
      </c>
      <c r="C388" s="37" t="s">
        <v>224</v>
      </c>
      <c r="D388" s="8"/>
      <c r="E388" s="7" t="s">
        <v>225</v>
      </c>
      <c r="F388" s="23">
        <f>F389</f>
        <v>1057.029</v>
      </c>
      <c r="G388" s="23">
        <f t="shared" ref="G388:H389" si="127">G389</f>
        <v>3.4000000000000002E-2</v>
      </c>
      <c r="H388" s="23">
        <f t="shared" si="127"/>
        <v>0</v>
      </c>
    </row>
    <row r="389" spans="1:8" ht="36">
      <c r="A389" s="8" t="s">
        <v>61</v>
      </c>
      <c r="B389" s="8" t="s">
        <v>188</v>
      </c>
      <c r="C389" s="37" t="s">
        <v>224</v>
      </c>
      <c r="D389" s="25" t="s">
        <v>55</v>
      </c>
      <c r="E389" s="26" t="s">
        <v>56</v>
      </c>
      <c r="F389" s="23">
        <f>F390</f>
        <v>1057.029</v>
      </c>
      <c r="G389" s="23">
        <f t="shared" si="127"/>
        <v>3.4000000000000002E-2</v>
      </c>
      <c r="H389" s="23">
        <f t="shared" si="127"/>
        <v>0</v>
      </c>
    </row>
    <row r="390" spans="1:8" ht="24">
      <c r="A390" s="8" t="s">
        <v>61</v>
      </c>
      <c r="B390" s="8" t="s">
        <v>188</v>
      </c>
      <c r="C390" s="37" t="s">
        <v>224</v>
      </c>
      <c r="D390" s="8" t="s">
        <v>57</v>
      </c>
      <c r="E390" s="7" t="s">
        <v>58</v>
      </c>
      <c r="F390" s="23">
        <v>1057.029</v>
      </c>
      <c r="G390" s="23">
        <v>3.4000000000000002E-2</v>
      </c>
      <c r="H390" s="23">
        <v>0</v>
      </c>
    </row>
    <row r="391" spans="1:8" ht="96">
      <c r="A391" s="8" t="s">
        <v>61</v>
      </c>
      <c r="B391" s="8" t="s">
        <v>188</v>
      </c>
      <c r="C391" s="37" t="s">
        <v>226</v>
      </c>
      <c r="D391" s="8"/>
      <c r="E391" s="7" t="s">
        <v>227</v>
      </c>
      <c r="F391" s="23">
        <f>F392+F395+F398</f>
        <v>33495.792000000001</v>
      </c>
      <c r="G391" s="23">
        <f t="shared" ref="G391:H391" si="128">G392+G395+G398</f>
        <v>0</v>
      </c>
      <c r="H391" s="23">
        <f t="shared" si="128"/>
        <v>0</v>
      </c>
    </row>
    <row r="392" spans="1:8" ht="108">
      <c r="A392" s="8" t="s">
        <v>61</v>
      </c>
      <c r="B392" s="8" t="s">
        <v>188</v>
      </c>
      <c r="C392" s="37" t="s">
        <v>228</v>
      </c>
      <c r="D392" s="8"/>
      <c r="E392" s="7" t="s">
        <v>229</v>
      </c>
      <c r="F392" s="23">
        <f>F393</f>
        <v>701.79200000000003</v>
      </c>
      <c r="G392" s="23">
        <f t="shared" ref="G392:H393" si="129">G393</f>
        <v>0</v>
      </c>
      <c r="H392" s="23">
        <f t="shared" si="129"/>
        <v>0</v>
      </c>
    </row>
    <row r="393" spans="1:8" ht="36">
      <c r="A393" s="8" t="s">
        <v>61</v>
      </c>
      <c r="B393" s="8" t="s">
        <v>188</v>
      </c>
      <c r="C393" s="37" t="s">
        <v>228</v>
      </c>
      <c r="D393" s="25" t="s">
        <v>55</v>
      </c>
      <c r="E393" s="26" t="s">
        <v>56</v>
      </c>
      <c r="F393" s="23">
        <f>F394</f>
        <v>701.79200000000003</v>
      </c>
      <c r="G393" s="23">
        <f t="shared" si="129"/>
        <v>0</v>
      </c>
      <c r="H393" s="23">
        <f t="shared" si="129"/>
        <v>0</v>
      </c>
    </row>
    <row r="394" spans="1:8" ht="24">
      <c r="A394" s="8" t="s">
        <v>61</v>
      </c>
      <c r="B394" s="8" t="s">
        <v>188</v>
      </c>
      <c r="C394" s="37" t="s">
        <v>228</v>
      </c>
      <c r="D394" s="8" t="s">
        <v>57</v>
      </c>
      <c r="E394" s="7" t="s">
        <v>58</v>
      </c>
      <c r="F394" s="23">
        <v>701.79200000000003</v>
      </c>
      <c r="G394" s="23">
        <v>0</v>
      </c>
      <c r="H394" s="23">
        <v>0</v>
      </c>
    </row>
    <row r="395" spans="1:8" ht="120">
      <c r="A395" s="8" t="s">
        <v>61</v>
      </c>
      <c r="B395" s="8" t="s">
        <v>188</v>
      </c>
      <c r="C395" s="37" t="s">
        <v>230</v>
      </c>
      <c r="D395" s="8"/>
      <c r="E395" s="7" t="s">
        <v>231</v>
      </c>
      <c r="F395" s="23">
        <f>F396</f>
        <v>3279.4</v>
      </c>
      <c r="G395" s="23">
        <f t="shared" ref="G395:H396" si="130">G396</f>
        <v>0</v>
      </c>
      <c r="H395" s="23">
        <f t="shared" si="130"/>
        <v>0</v>
      </c>
    </row>
    <row r="396" spans="1:8" ht="36">
      <c r="A396" s="8" t="s">
        <v>61</v>
      </c>
      <c r="B396" s="8" t="s">
        <v>188</v>
      </c>
      <c r="C396" s="37" t="s">
        <v>230</v>
      </c>
      <c r="D396" s="25" t="s">
        <v>55</v>
      </c>
      <c r="E396" s="26" t="s">
        <v>56</v>
      </c>
      <c r="F396" s="23">
        <f>F397</f>
        <v>3279.4</v>
      </c>
      <c r="G396" s="23">
        <f t="shared" si="130"/>
        <v>0</v>
      </c>
      <c r="H396" s="23">
        <f t="shared" si="130"/>
        <v>0</v>
      </c>
    </row>
    <row r="397" spans="1:8" ht="24">
      <c r="A397" s="8" t="s">
        <v>61</v>
      </c>
      <c r="B397" s="8" t="s">
        <v>188</v>
      </c>
      <c r="C397" s="37" t="s">
        <v>230</v>
      </c>
      <c r="D397" s="8" t="s">
        <v>57</v>
      </c>
      <c r="E397" s="7" t="s">
        <v>58</v>
      </c>
      <c r="F397" s="23">
        <v>3279.4</v>
      </c>
      <c r="G397" s="23">
        <v>0</v>
      </c>
      <c r="H397" s="23">
        <v>0</v>
      </c>
    </row>
    <row r="398" spans="1:8" ht="120">
      <c r="A398" s="8" t="s">
        <v>61</v>
      </c>
      <c r="B398" s="8" t="s">
        <v>188</v>
      </c>
      <c r="C398" s="37" t="s">
        <v>232</v>
      </c>
      <c r="D398" s="8"/>
      <c r="E398" s="7" t="s">
        <v>233</v>
      </c>
      <c r="F398" s="23">
        <f>F399</f>
        <v>29514.6</v>
      </c>
      <c r="G398" s="23">
        <f t="shared" ref="G398:H399" si="131">G399</f>
        <v>0</v>
      </c>
      <c r="H398" s="23">
        <f t="shared" si="131"/>
        <v>0</v>
      </c>
    </row>
    <row r="399" spans="1:8" ht="36">
      <c r="A399" s="8" t="s">
        <v>61</v>
      </c>
      <c r="B399" s="8" t="s">
        <v>188</v>
      </c>
      <c r="C399" s="37" t="s">
        <v>232</v>
      </c>
      <c r="D399" s="25" t="s">
        <v>55</v>
      </c>
      <c r="E399" s="26" t="s">
        <v>56</v>
      </c>
      <c r="F399" s="23">
        <f>F400</f>
        <v>29514.6</v>
      </c>
      <c r="G399" s="23">
        <f t="shared" si="131"/>
        <v>0</v>
      </c>
      <c r="H399" s="23">
        <f t="shared" si="131"/>
        <v>0</v>
      </c>
    </row>
    <row r="400" spans="1:8" ht="24">
      <c r="A400" s="8" t="s">
        <v>61</v>
      </c>
      <c r="B400" s="8" t="s">
        <v>188</v>
      </c>
      <c r="C400" s="37" t="s">
        <v>232</v>
      </c>
      <c r="D400" s="8" t="s">
        <v>57</v>
      </c>
      <c r="E400" s="7" t="s">
        <v>58</v>
      </c>
      <c r="F400" s="23">
        <v>29514.6</v>
      </c>
      <c r="G400" s="23">
        <v>0</v>
      </c>
      <c r="H400" s="23">
        <v>0</v>
      </c>
    </row>
    <row r="401" spans="1:8" ht="24">
      <c r="A401" s="29" t="s">
        <v>61</v>
      </c>
      <c r="B401" s="29" t="s">
        <v>5</v>
      </c>
      <c r="C401" s="16"/>
      <c r="D401" s="29"/>
      <c r="E401" s="18" t="s">
        <v>234</v>
      </c>
      <c r="F401" s="19">
        <f>F402+F433</f>
        <v>5449.1689999999999</v>
      </c>
      <c r="G401" s="19">
        <f>G402+G433</f>
        <v>5378.7999999999993</v>
      </c>
      <c r="H401" s="19">
        <f>H402+H433</f>
        <v>49043.3</v>
      </c>
    </row>
    <row r="402" spans="1:8" ht="48">
      <c r="A402" s="20" t="s">
        <v>61</v>
      </c>
      <c r="B402" s="20">
        <v>12</v>
      </c>
      <c r="C402" s="41" t="s">
        <v>235</v>
      </c>
      <c r="D402" s="20"/>
      <c r="E402" s="21" t="s">
        <v>236</v>
      </c>
      <c r="F402" s="22">
        <f>F403</f>
        <v>2273.0639999999999</v>
      </c>
      <c r="G402" s="22">
        <f>G403</f>
        <v>2273.0639999999999</v>
      </c>
      <c r="H402" s="22">
        <f>H403</f>
        <v>2273.0639999999999</v>
      </c>
    </row>
    <row r="403" spans="1:8" ht="48">
      <c r="A403" s="8" t="s">
        <v>61</v>
      </c>
      <c r="B403" s="8">
        <v>12</v>
      </c>
      <c r="C403" s="37" t="s">
        <v>237</v>
      </c>
      <c r="D403" s="8"/>
      <c r="E403" s="7" t="s">
        <v>238</v>
      </c>
      <c r="F403" s="23">
        <f>F404+F423</f>
        <v>2273.0639999999999</v>
      </c>
      <c r="G403" s="23">
        <f>G404+G423</f>
        <v>2273.0639999999999</v>
      </c>
      <c r="H403" s="23">
        <f>H404+H423</f>
        <v>2273.0639999999999</v>
      </c>
    </row>
    <row r="404" spans="1:8" ht="24">
      <c r="A404" s="8" t="s">
        <v>61</v>
      </c>
      <c r="B404" s="8">
        <v>12</v>
      </c>
      <c r="C404" s="37" t="s">
        <v>239</v>
      </c>
      <c r="D404" s="8"/>
      <c r="E404" s="7" t="s">
        <v>240</v>
      </c>
      <c r="F404" s="23">
        <f>F405+F408+F411+F414+F417+F420</f>
        <v>2202.0639999999999</v>
      </c>
      <c r="G404" s="23">
        <f t="shared" ref="G404:H404" si="132">G405+G408+G411+G414+G417+G420</f>
        <v>2202.0839999999998</v>
      </c>
      <c r="H404" s="23">
        <f t="shared" si="132"/>
        <v>2202.0839999999998</v>
      </c>
    </row>
    <row r="405" spans="1:8" ht="168">
      <c r="A405" s="8" t="s">
        <v>61</v>
      </c>
      <c r="B405" s="8">
        <v>12</v>
      </c>
      <c r="C405" s="37" t="s">
        <v>241</v>
      </c>
      <c r="D405" s="8"/>
      <c r="E405" s="52" t="s">
        <v>242</v>
      </c>
      <c r="F405" s="23">
        <f t="shared" ref="F405:H406" si="133">F406</f>
        <v>2000</v>
      </c>
      <c r="G405" s="23">
        <f t="shared" si="133"/>
        <v>2000</v>
      </c>
      <c r="H405" s="23">
        <f t="shared" si="133"/>
        <v>2000</v>
      </c>
    </row>
    <row r="406" spans="1:8" ht="24">
      <c r="A406" s="8" t="s">
        <v>61</v>
      </c>
      <c r="B406" s="8">
        <v>12</v>
      </c>
      <c r="C406" s="37" t="s">
        <v>241</v>
      </c>
      <c r="D406" s="8" t="s">
        <v>98</v>
      </c>
      <c r="E406" s="7" t="s">
        <v>84</v>
      </c>
      <c r="F406" s="23">
        <f t="shared" si="133"/>
        <v>2000</v>
      </c>
      <c r="G406" s="23">
        <f t="shared" si="133"/>
        <v>2000</v>
      </c>
      <c r="H406" s="23">
        <f t="shared" si="133"/>
        <v>2000</v>
      </c>
    </row>
    <row r="407" spans="1:8" ht="84">
      <c r="A407" s="8" t="s">
        <v>61</v>
      </c>
      <c r="B407" s="8">
        <v>12</v>
      </c>
      <c r="C407" s="37" t="s">
        <v>241</v>
      </c>
      <c r="D407" s="8">
        <v>813</v>
      </c>
      <c r="E407" s="7" t="s">
        <v>243</v>
      </c>
      <c r="F407" s="23">
        <v>2000</v>
      </c>
      <c r="G407" s="23">
        <v>2000</v>
      </c>
      <c r="H407" s="23">
        <v>2000</v>
      </c>
    </row>
    <row r="408" spans="1:8" ht="36">
      <c r="A408" s="8" t="s">
        <v>61</v>
      </c>
      <c r="B408" s="8">
        <v>12</v>
      </c>
      <c r="C408" s="37" t="s">
        <v>244</v>
      </c>
      <c r="D408" s="8"/>
      <c r="E408" s="7" t="s">
        <v>245</v>
      </c>
      <c r="F408" s="23">
        <f t="shared" ref="F408:H409" si="134">F409</f>
        <v>25</v>
      </c>
      <c r="G408" s="23">
        <f t="shared" si="134"/>
        <v>25</v>
      </c>
      <c r="H408" s="23">
        <f t="shared" si="134"/>
        <v>25</v>
      </c>
    </row>
    <row r="409" spans="1:8" ht="36">
      <c r="A409" s="8" t="s">
        <v>61</v>
      </c>
      <c r="B409" s="8">
        <v>12</v>
      </c>
      <c r="C409" s="37" t="s">
        <v>244</v>
      </c>
      <c r="D409" s="25" t="s">
        <v>55</v>
      </c>
      <c r="E409" s="26" t="s">
        <v>56</v>
      </c>
      <c r="F409" s="23">
        <f t="shared" si="134"/>
        <v>25</v>
      </c>
      <c r="G409" s="23">
        <f t="shared" si="134"/>
        <v>25</v>
      </c>
      <c r="H409" s="23">
        <f t="shared" si="134"/>
        <v>25</v>
      </c>
    </row>
    <row r="410" spans="1:8" ht="24">
      <c r="A410" s="8" t="s">
        <v>61</v>
      </c>
      <c r="B410" s="8">
        <v>12</v>
      </c>
      <c r="C410" s="37" t="s">
        <v>244</v>
      </c>
      <c r="D410" s="8" t="s">
        <v>57</v>
      </c>
      <c r="E410" s="7" t="s">
        <v>58</v>
      </c>
      <c r="F410" s="23">
        <v>25</v>
      </c>
      <c r="G410" s="23">
        <v>25</v>
      </c>
      <c r="H410" s="23">
        <v>25</v>
      </c>
    </row>
    <row r="411" spans="1:8" ht="48">
      <c r="A411" s="8" t="s">
        <v>61</v>
      </c>
      <c r="B411" s="8">
        <v>12</v>
      </c>
      <c r="C411" s="37" t="s">
        <v>246</v>
      </c>
      <c r="D411" s="8"/>
      <c r="E411" s="7" t="s">
        <v>247</v>
      </c>
      <c r="F411" s="23">
        <f t="shared" ref="F411:H412" si="135">F412</f>
        <v>28.084</v>
      </c>
      <c r="G411" s="23">
        <f t="shared" si="135"/>
        <v>28.084</v>
      </c>
      <c r="H411" s="23">
        <f t="shared" si="135"/>
        <v>28.084</v>
      </c>
    </row>
    <row r="412" spans="1:8" ht="36">
      <c r="A412" s="8" t="s">
        <v>61</v>
      </c>
      <c r="B412" s="8">
        <v>12</v>
      </c>
      <c r="C412" s="37" t="s">
        <v>246</v>
      </c>
      <c r="D412" s="25" t="s">
        <v>55</v>
      </c>
      <c r="E412" s="26" t="s">
        <v>56</v>
      </c>
      <c r="F412" s="23">
        <f t="shared" si="135"/>
        <v>28.084</v>
      </c>
      <c r="G412" s="23">
        <f t="shared" si="135"/>
        <v>28.084</v>
      </c>
      <c r="H412" s="23">
        <f t="shared" si="135"/>
        <v>28.084</v>
      </c>
    </row>
    <row r="413" spans="1:8" ht="24">
      <c r="A413" s="8" t="s">
        <v>61</v>
      </c>
      <c r="B413" s="8">
        <v>12</v>
      </c>
      <c r="C413" s="37" t="s">
        <v>246</v>
      </c>
      <c r="D413" s="8" t="s">
        <v>57</v>
      </c>
      <c r="E413" s="7" t="s">
        <v>58</v>
      </c>
      <c r="F413" s="23">
        <v>28.084</v>
      </c>
      <c r="G413" s="23">
        <v>28.084</v>
      </c>
      <c r="H413" s="23">
        <v>28.084</v>
      </c>
    </row>
    <row r="414" spans="1:8" ht="36">
      <c r="A414" s="8" t="s">
        <v>61</v>
      </c>
      <c r="B414" s="8">
        <v>12</v>
      </c>
      <c r="C414" s="37" t="s">
        <v>248</v>
      </c>
      <c r="D414" s="8"/>
      <c r="E414" s="7" t="s">
        <v>249</v>
      </c>
      <c r="F414" s="23">
        <f t="shared" ref="F414:H415" si="136">F415</f>
        <v>24</v>
      </c>
      <c r="G414" s="23">
        <f t="shared" si="136"/>
        <v>24</v>
      </c>
      <c r="H414" s="23">
        <f t="shared" si="136"/>
        <v>24</v>
      </c>
    </row>
    <row r="415" spans="1:8" ht="36">
      <c r="A415" s="8" t="s">
        <v>61</v>
      </c>
      <c r="B415" s="8">
        <v>12</v>
      </c>
      <c r="C415" s="37" t="s">
        <v>248</v>
      </c>
      <c r="D415" s="25" t="s">
        <v>55</v>
      </c>
      <c r="E415" s="26" t="s">
        <v>56</v>
      </c>
      <c r="F415" s="23">
        <f t="shared" si="136"/>
        <v>24</v>
      </c>
      <c r="G415" s="23">
        <f t="shared" si="136"/>
        <v>24</v>
      </c>
      <c r="H415" s="23">
        <f t="shared" si="136"/>
        <v>24</v>
      </c>
    </row>
    <row r="416" spans="1:8" ht="24">
      <c r="A416" s="8" t="s">
        <v>61</v>
      </c>
      <c r="B416" s="8">
        <v>12</v>
      </c>
      <c r="C416" s="37" t="s">
        <v>248</v>
      </c>
      <c r="D416" s="8" t="s">
        <v>57</v>
      </c>
      <c r="E416" s="7" t="s">
        <v>58</v>
      </c>
      <c r="F416" s="23">
        <v>24</v>
      </c>
      <c r="G416" s="23">
        <v>24</v>
      </c>
      <c r="H416" s="23">
        <v>24</v>
      </c>
    </row>
    <row r="417" spans="1:8" ht="48">
      <c r="A417" s="8" t="s">
        <v>61</v>
      </c>
      <c r="B417" s="8">
        <v>12</v>
      </c>
      <c r="C417" s="37" t="s">
        <v>250</v>
      </c>
      <c r="D417" s="8"/>
      <c r="E417" s="7" t="s">
        <v>251</v>
      </c>
      <c r="F417" s="23">
        <f t="shared" ref="F417:H418" si="137">F418</f>
        <v>25</v>
      </c>
      <c r="G417" s="23">
        <f t="shared" si="137"/>
        <v>25</v>
      </c>
      <c r="H417" s="23">
        <f t="shared" si="137"/>
        <v>25</v>
      </c>
    </row>
    <row r="418" spans="1:8" ht="24">
      <c r="A418" s="8" t="s">
        <v>61</v>
      </c>
      <c r="B418" s="8">
        <v>12</v>
      </c>
      <c r="C418" s="37" t="s">
        <v>250</v>
      </c>
      <c r="D418" s="25">
        <v>300</v>
      </c>
      <c r="E418" s="26" t="s">
        <v>59</v>
      </c>
      <c r="F418" s="23">
        <f t="shared" si="137"/>
        <v>25</v>
      </c>
      <c r="G418" s="23">
        <f t="shared" si="137"/>
        <v>25</v>
      </c>
      <c r="H418" s="23">
        <f t="shared" si="137"/>
        <v>25</v>
      </c>
    </row>
    <row r="419" spans="1:8" ht="24">
      <c r="A419" s="8" t="s">
        <v>61</v>
      </c>
      <c r="B419" s="8">
        <v>12</v>
      </c>
      <c r="C419" s="37" t="s">
        <v>250</v>
      </c>
      <c r="D419" s="8">
        <v>360</v>
      </c>
      <c r="E419" s="7" t="s">
        <v>252</v>
      </c>
      <c r="F419" s="23">
        <v>25</v>
      </c>
      <c r="G419" s="23">
        <v>25</v>
      </c>
      <c r="H419" s="23">
        <v>25</v>
      </c>
    </row>
    <row r="420" spans="1:8" ht="36">
      <c r="A420" s="8" t="s">
        <v>61</v>
      </c>
      <c r="B420" s="8">
        <v>12</v>
      </c>
      <c r="C420" s="37" t="s">
        <v>253</v>
      </c>
      <c r="D420" s="8"/>
      <c r="E420" s="7" t="s">
        <v>254</v>
      </c>
      <c r="F420" s="23">
        <f t="shared" ref="F420:H421" si="138">F421</f>
        <v>99.98</v>
      </c>
      <c r="G420" s="23">
        <f t="shared" si="138"/>
        <v>100</v>
      </c>
      <c r="H420" s="23">
        <f t="shared" si="138"/>
        <v>100</v>
      </c>
    </row>
    <row r="421" spans="1:8" ht="36">
      <c r="A421" s="8" t="s">
        <v>61</v>
      </c>
      <c r="B421" s="8">
        <v>12</v>
      </c>
      <c r="C421" s="37" t="s">
        <v>253</v>
      </c>
      <c r="D421" s="25" t="s">
        <v>55</v>
      </c>
      <c r="E421" s="26" t="s">
        <v>56</v>
      </c>
      <c r="F421" s="23">
        <f t="shared" si="138"/>
        <v>99.98</v>
      </c>
      <c r="G421" s="23">
        <f t="shared" si="138"/>
        <v>100</v>
      </c>
      <c r="H421" s="23">
        <f t="shared" si="138"/>
        <v>100</v>
      </c>
    </row>
    <row r="422" spans="1:8" ht="24">
      <c r="A422" s="8" t="s">
        <v>61</v>
      </c>
      <c r="B422" s="8">
        <v>12</v>
      </c>
      <c r="C422" s="37" t="s">
        <v>253</v>
      </c>
      <c r="D422" s="8" t="s">
        <v>57</v>
      </c>
      <c r="E422" s="7" t="s">
        <v>58</v>
      </c>
      <c r="F422" s="23">
        <v>99.98</v>
      </c>
      <c r="G422" s="23">
        <v>100</v>
      </c>
      <c r="H422" s="23">
        <v>100</v>
      </c>
    </row>
    <row r="423" spans="1:8" ht="48">
      <c r="A423" s="8" t="s">
        <v>61</v>
      </c>
      <c r="B423" s="8">
        <v>12</v>
      </c>
      <c r="C423" s="37" t="s">
        <v>255</v>
      </c>
      <c r="D423" s="8"/>
      <c r="E423" s="7" t="s">
        <v>256</v>
      </c>
      <c r="F423" s="23">
        <f>F424+F427+F431</f>
        <v>71</v>
      </c>
      <c r="G423" s="23">
        <f t="shared" ref="G423:H423" si="139">G424+G427+G431</f>
        <v>70.97999999999999</v>
      </c>
      <c r="H423" s="23">
        <f t="shared" si="139"/>
        <v>70.97999999999999</v>
      </c>
    </row>
    <row r="424" spans="1:8" ht="24">
      <c r="A424" s="8" t="s">
        <v>61</v>
      </c>
      <c r="B424" s="8">
        <v>12</v>
      </c>
      <c r="C424" s="37" t="s">
        <v>257</v>
      </c>
      <c r="D424" s="8"/>
      <c r="E424" s="7" t="s">
        <v>258</v>
      </c>
      <c r="F424" s="23">
        <f t="shared" ref="F424:H425" si="140">F425</f>
        <v>1</v>
      </c>
      <c r="G424" s="23">
        <f t="shared" si="140"/>
        <v>1</v>
      </c>
      <c r="H424" s="23">
        <f t="shared" si="140"/>
        <v>1</v>
      </c>
    </row>
    <row r="425" spans="1:8" ht="36">
      <c r="A425" s="8" t="s">
        <v>61</v>
      </c>
      <c r="B425" s="8">
        <v>12</v>
      </c>
      <c r="C425" s="37" t="s">
        <v>257</v>
      </c>
      <c r="D425" s="25" t="s">
        <v>55</v>
      </c>
      <c r="E425" s="26" t="s">
        <v>56</v>
      </c>
      <c r="F425" s="23">
        <f t="shared" si="140"/>
        <v>1</v>
      </c>
      <c r="G425" s="23">
        <f t="shared" si="140"/>
        <v>1</v>
      </c>
      <c r="H425" s="23">
        <f t="shared" si="140"/>
        <v>1</v>
      </c>
    </row>
    <row r="426" spans="1:8" ht="24">
      <c r="A426" s="8" t="s">
        <v>61</v>
      </c>
      <c r="B426" s="8">
        <v>12</v>
      </c>
      <c r="C426" s="37" t="s">
        <v>257</v>
      </c>
      <c r="D426" s="8" t="s">
        <v>57</v>
      </c>
      <c r="E426" s="7" t="s">
        <v>58</v>
      </c>
      <c r="F426" s="23">
        <v>1</v>
      </c>
      <c r="G426" s="23">
        <v>1</v>
      </c>
      <c r="H426" s="23">
        <v>1</v>
      </c>
    </row>
    <row r="427" spans="1:8" ht="96">
      <c r="A427" s="8" t="s">
        <v>61</v>
      </c>
      <c r="B427" s="8">
        <v>12</v>
      </c>
      <c r="C427" s="37" t="s">
        <v>259</v>
      </c>
      <c r="D427" s="8"/>
      <c r="E427" s="7" t="s">
        <v>260</v>
      </c>
      <c r="F427" s="23">
        <f t="shared" ref="F427:H428" si="141">F428</f>
        <v>20</v>
      </c>
      <c r="G427" s="23">
        <f t="shared" si="141"/>
        <v>20</v>
      </c>
      <c r="H427" s="23">
        <f t="shared" si="141"/>
        <v>20</v>
      </c>
    </row>
    <row r="428" spans="1:8" ht="36">
      <c r="A428" s="8" t="s">
        <v>61</v>
      </c>
      <c r="B428" s="8">
        <v>12</v>
      </c>
      <c r="C428" s="37" t="s">
        <v>259</v>
      </c>
      <c r="D428" s="25" t="s">
        <v>55</v>
      </c>
      <c r="E428" s="26" t="s">
        <v>56</v>
      </c>
      <c r="F428" s="23">
        <f t="shared" si="141"/>
        <v>20</v>
      </c>
      <c r="G428" s="23">
        <f t="shared" si="141"/>
        <v>20</v>
      </c>
      <c r="H428" s="23">
        <f t="shared" si="141"/>
        <v>20</v>
      </c>
    </row>
    <row r="429" spans="1:8" ht="24">
      <c r="A429" s="8" t="s">
        <v>61</v>
      </c>
      <c r="B429" s="8">
        <v>12</v>
      </c>
      <c r="C429" s="37" t="s">
        <v>259</v>
      </c>
      <c r="D429" s="8" t="s">
        <v>57</v>
      </c>
      <c r="E429" s="7" t="s">
        <v>58</v>
      </c>
      <c r="F429" s="23">
        <v>20</v>
      </c>
      <c r="G429" s="23">
        <v>20</v>
      </c>
      <c r="H429" s="23">
        <v>20</v>
      </c>
    </row>
    <row r="430" spans="1:8" ht="24">
      <c r="A430" s="8" t="s">
        <v>61</v>
      </c>
      <c r="B430" s="8">
        <v>12</v>
      </c>
      <c r="C430" s="37" t="s">
        <v>261</v>
      </c>
      <c r="D430" s="8"/>
      <c r="E430" s="7" t="s">
        <v>262</v>
      </c>
      <c r="F430" s="23">
        <f t="shared" ref="F430:H431" si="142">F431</f>
        <v>50</v>
      </c>
      <c r="G430" s="23">
        <f t="shared" si="142"/>
        <v>49.98</v>
      </c>
      <c r="H430" s="23">
        <f t="shared" si="142"/>
        <v>49.98</v>
      </c>
    </row>
    <row r="431" spans="1:8" ht="24">
      <c r="A431" s="8" t="s">
        <v>61</v>
      </c>
      <c r="B431" s="8">
        <v>12</v>
      </c>
      <c r="C431" s="37" t="s">
        <v>261</v>
      </c>
      <c r="D431" s="25" t="s">
        <v>55</v>
      </c>
      <c r="E431" s="26" t="s">
        <v>84</v>
      </c>
      <c r="F431" s="23">
        <f t="shared" si="142"/>
        <v>50</v>
      </c>
      <c r="G431" s="23">
        <f t="shared" si="142"/>
        <v>49.98</v>
      </c>
      <c r="H431" s="23">
        <f t="shared" si="142"/>
        <v>49.98</v>
      </c>
    </row>
    <row r="432" spans="1:8" ht="24">
      <c r="A432" s="8" t="s">
        <v>61</v>
      </c>
      <c r="B432" s="8">
        <v>12</v>
      </c>
      <c r="C432" s="37" t="s">
        <v>261</v>
      </c>
      <c r="D432" s="8" t="s">
        <v>57</v>
      </c>
      <c r="E432" s="7" t="s">
        <v>58</v>
      </c>
      <c r="F432" s="23">
        <v>50</v>
      </c>
      <c r="G432" s="23">
        <v>49.98</v>
      </c>
      <c r="H432" s="23">
        <v>49.98</v>
      </c>
    </row>
    <row r="433" spans="1:8" ht="60">
      <c r="A433" s="20" t="s">
        <v>61</v>
      </c>
      <c r="B433" s="20" t="s">
        <v>5</v>
      </c>
      <c r="C433" s="17" t="s">
        <v>114</v>
      </c>
      <c r="D433" s="20"/>
      <c r="E433" s="21" t="s">
        <v>115</v>
      </c>
      <c r="F433" s="22">
        <f>F434</f>
        <v>3176.1049999999996</v>
      </c>
      <c r="G433" s="22">
        <f t="shared" ref="G433:H433" si="143">G434</f>
        <v>3105.7359999999999</v>
      </c>
      <c r="H433" s="22">
        <f t="shared" si="143"/>
        <v>46770.236000000004</v>
      </c>
    </row>
    <row r="434" spans="1:8" ht="48">
      <c r="A434" s="8" t="s">
        <v>61</v>
      </c>
      <c r="B434" s="8" t="s">
        <v>5</v>
      </c>
      <c r="C434" s="9" t="s">
        <v>263</v>
      </c>
      <c r="D434" s="8"/>
      <c r="E434" s="7" t="s">
        <v>264</v>
      </c>
      <c r="F434" s="23">
        <f>F435+F445</f>
        <v>3176.1049999999996</v>
      </c>
      <c r="G434" s="23">
        <f>G435+G445</f>
        <v>3105.7359999999999</v>
      </c>
      <c r="H434" s="23">
        <f>H435+H445</f>
        <v>46770.236000000004</v>
      </c>
    </row>
    <row r="435" spans="1:8" ht="48">
      <c r="A435" s="8" t="s">
        <v>61</v>
      </c>
      <c r="B435" s="8" t="s">
        <v>5</v>
      </c>
      <c r="C435" s="9" t="s">
        <v>265</v>
      </c>
      <c r="D435" s="8"/>
      <c r="E435" s="7" t="s">
        <v>266</v>
      </c>
      <c r="F435" s="23">
        <f>F436+F439+F442</f>
        <v>2310.9049999999997</v>
      </c>
      <c r="G435" s="23">
        <f t="shared" ref="G435:H435" si="144">G436+G439+G442</f>
        <v>2345.5360000000001</v>
      </c>
      <c r="H435" s="23">
        <f t="shared" si="144"/>
        <v>1904.4359999999999</v>
      </c>
    </row>
    <row r="436" spans="1:8" ht="48">
      <c r="A436" s="8" t="s">
        <v>61</v>
      </c>
      <c r="B436" s="8" t="s">
        <v>5</v>
      </c>
      <c r="C436" s="9" t="s">
        <v>622</v>
      </c>
      <c r="D436" s="8"/>
      <c r="E436" s="7" t="s">
        <v>623</v>
      </c>
      <c r="F436" s="23">
        <f>F437</f>
        <v>700</v>
      </c>
      <c r="G436" s="23">
        <f t="shared" ref="G436:H437" si="145">G437</f>
        <v>700</v>
      </c>
      <c r="H436" s="23">
        <f t="shared" si="145"/>
        <v>700</v>
      </c>
    </row>
    <row r="437" spans="1:8" ht="36">
      <c r="A437" s="8" t="s">
        <v>61</v>
      </c>
      <c r="B437" s="8" t="s">
        <v>5</v>
      </c>
      <c r="C437" s="9" t="s">
        <v>622</v>
      </c>
      <c r="D437" s="25" t="s">
        <v>55</v>
      </c>
      <c r="E437" s="26" t="s">
        <v>56</v>
      </c>
      <c r="F437" s="23">
        <f>F438</f>
        <v>700</v>
      </c>
      <c r="G437" s="23">
        <f t="shared" si="145"/>
        <v>700</v>
      </c>
      <c r="H437" s="23">
        <f t="shared" si="145"/>
        <v>700</v>
      </c>
    </row>
    <row r="438" spans="1:8" ht="24">
      <c r="A438" s="8" t="s">
        <v>61</v>
      </c>
      <c r="B438" s="8" t="s">
        <v>5</v>
      </c>
      <c r="C438" s="9" t="s">
        <v>622</v>
      </c>
      <c r="D438" s="8" t="s">
        <v>57</v>
      </c>
      <c r="E438" s="7" t="s">
        <v>58</v>
      </c>
      <c r="F438" s="23">
        <v>700</v>
      </c>
      <c r="G438" s="23">
        <v>700</v>
      </c>
      <c r="H438" s="23">
        <v>700</v>
      </c>
    </row>
    <row r="439" spans="1:8" ht="36">
      <c r="A439" s="8" t="s">
        <v>61</v>
      </c>
      <c r="B439" s="8" t="s">
        <v>5</v>
      </c>
      <c r="C439" s="9" t="s">
        <v>624</v>
      </c>
      <c r="D439" s="8"/>
      <c r="E439" s="7" t="s">
        <v>625</v>
      </c>
      <c r="F439" s="23">
        <f>F440</f>
        <v>1066.336</v>
      </c>
      <c r="G439" s="23">
        <f t="shared" ref="G439:H440" si="146">G440</f>
        <v>1645.5360000000001</v>
      </c>
      <c r="H439" s="23">
        <f t="shared" si="146"/>
        <v>1204.4359999999999</v>
      </c>
    </row>
    <row r="440" spans="1:8" ht="36">
      <c r="A440" s="8" t="s">
        <v>61</v>
      </c>
      <c r="B440" s="8" t="s">
        <v>5</v>
      </c>
      <c r="C440" s="9" t="s">
        <v>624</v>
      </c>
      <c r="D440" s="25" t="s">
        <v>55</v>
      </c>
      <c r="E440" s="26" t="s">
        <v>56</v>
      </c>
      <c r="F440" s="23">
        <f>F441</f>
        <v>1066.336</v>
      </c>
      <c r="G440" s="23">
        <f t="shared" si="146"/>
        <v>1645.5360000000001</v>
      </c>
      <c r="H440" s="23">
        <f t="shared" si="146"/>
        <v>1204.4359999999999</v>
      </c>
    </row>
    <row r="441" spans="1:8" ht="24">
      <c r="A441" s="8" t="s">
        <v>61</v>
      </c>
      <c r="B441" s="8" t="s">
        <v>5</v>
      </c>
      <c r="C441" s="9" t="s">
        <v>624</v>
      </c>
      <c r="D441" s="8" t="s">
        <v>57</v>
      </c>
      <c r="E441" s="7" t="s">
        <v>58</v>
      </c>
      <c r="F441" s="23">
        <v>1066.336</v>
      </c>
      <c r="G441" s="23">
        <v>1645.5360000000001</v>
      </c>
      <c r="H441" s="23">
        <v>1204.4359999999999</v>
      </c>
    </row>
    <row r="442" spans="1:8" ht="36">
      <c r="A442" s="8" t="s">
        <v>61</v>
      </c>
      <c r="B442" s="8" t="s">
        <v>5</v>
      </c>
      <c r="C442" s="9" t="s">
        <v>267</v>
      </c>
      <c r="D442" s="8"/>
      <c r="E442" s="7" t="s">
        <v>268</v>
      </c>
      <c r="F442" s="23">
        <f>F443</f>
        <v>544.56899999999996</v>
      </c>
      <c r="G442" s="23">
        <f t="shared" ref="G442:H443" si="147">G443</f>
        <v>0</v>
      </c>
      <c r="H442" s="23">
        <f t="shared" si="147"/>
        <v>0</v>
      </c>
    </row>
    <row r="443" spans="1:8">
      <c r="A443" s="8" t="s">
        <v>61</v>
      </c>
      <c r="B443" s="8" t="s">
        <v>5</v>
      </c>
      <c r="C443" s="9" t="s">
        <v>267</v>
      </c>
      <c r="D443" s="25" t="s">
        <v>55</v>
      </c>
      <c r="E443" s="26" t="s">
        <v>84</v>
      </c>
      <c r="F443" s="23">
        <f>F444</f>
        <v>544.56899999999996</v>
      </c>
      <c r="G443" s="23">
        <f t="shared" si="147"/>
        <v>0</v>
      </c>
      <c r="H443" s="23">
        <f t="shared" si="147"/>
        <v>0</v>
      </c>
    </row>
    <row r="444" spans="1:8" ht="24">
      <c r="A444" s="8" t="s">
        <v>61</v>
      </c>
      <c r="B444" s="8" t="s">
        <v>5</v>
      </c>
      <c r="C444" s="9" t="s">
        <v>267</v>
      </c>
      <c r="D444" s="8" t="s">
        <v>57</v>
      </c>
      <c r="E444" s="7" t="s">
        <v>58</v>
      </c>
      <c r="F444" s="23">
        <v>544.56899999999996</v>
      </c>
      <c r="G444" s="23">
        <v>0</v>
      </c>
      <c r="H444" s="23">
        <v>0</v>
      </c>
    </row>
    <row r="445" spans="1:8" ht="48">
      <c r="A445" s="8" t="s">
        <v>61</v>
      </c>
      <c r="B445" s="8" t="s">
        <v>5</v>
      </c>
      <c r="C445" s="9" t="s">
        <v>626</v>
      </c>
      <c r="D445" s="8"/>
      <c r="E445" s="7" t="s">
        <v>627</v>
      </c>
      <c r="F445" s="23">
        <f>F446</f>
        <v>865.2</v>
      </c>
      <c r="G445" s="23">
        <f t="shared" ref="G445:H445" si="148">G446</f>
        <v>760.2</v>
      </c>
      <c r="H445" s="23">
        <f t="shared" si="148"/>
        <v>44865.8</v>
      </c>
    </row>
    <row r="446" spans="1:8" ht="24">
      <c r="A446" s="8" t="s">
        <v>61</v>
      </c>
      <c r="B446" s="8" t="s">
        <v>5</v>
      </c>
      <c r="C446" s="9" t="s">
        <v>628</v>
      </c>
      <c r="D446" s="8"/>
      <c r="E446" s="7" t="s">
        <v>629</v>
      </c>
      <c r="F446" s="23">
        <f>F448</f>
        <v>865.2</v>
      </c>
      <c r="G446" s="23">
        <f t="shared" ref="G446:H446" si="149">G448</f>
        <v>760.2</v>
      </c>
      <c r="H446" s="23">
        <f t="shared" si="149"/>
        <v>44865.8</v>
      </c>
    </row>
    <row r="447" spans="1:8" ht="36">
      <c r="A447" s="8" t="s">
        <v>61</v>
      </c>
      <c r="B447" s="8" t="s">
        <v>5</v>
      </c>
      <c r="C447" s="9" t="s">
        <v>628</v>
      </c>
      <c r="D447" s="25" t="s">
        <v>55</v>
      </c>
      <c r="E447" s="26" t="s">
        <v>56</v>
      </c>
      <c r="F447" s="23">
        <f>F448</f>
        <v>865.2</v>
      </c>
      <c r="G447" s="23">
        <f t="shared" ref="G447:H447" si="150">G448</f>
        <v>760.2</v>
      </c>
      <c r="H447" s="23">
        <f t="shared" si="150"/>
        <v>44865.8</v>
      </c>
    </row>
    <row r="448" spans="1:8" ht="24">
      <c r="A448" s="8" t="s">
        <v>61</v>
      </c>
      <c r="B448" s="8" t="s">
        <v>5</v>
      </c>
      <c r="C448" s="9" t="s">
        <v>628</v>
      </c>
      <c r="D448" s="8" t="s">
        <v>57</v>
      </c>
      <c r="E448" s="7" t="s">
        <v>58</v>
      </c>
      <c r="F448" s="23">
        <v>865.2</v>
      </c>
      <c r="G448" s="23">
        <v>760.2</v>
      </c>
      <c r="H448" s="23">
        <v>44865.8</v>
      </c>
    </row>
    <row r="449" spans="1:8" ht="24">
      <c r="A449" s="47" t="s">
        <v>69</v>
      </c>
      <c r="B449" s="47" t="s">
        <v>26</v>
      </c>
      <c r="C449" s="53"/>
      <c r="D449" s="12"/>
      <c r="E449" s="13" t="s">
        <v>269</v>
      </c>
      <c r="F449" s="14">
        <f>F450+F463+F546+F658</f>
        <v>750687.44199999992</v>
      </c>
      <c r="G449" s="14">
        <f>G450+G463+G546+G658</f>
        <v>381837.91599999997</v>
      </c>
      <c r="H449" s="14">
        <f>H450+H463+H546+H658</f>
        <v>242291.73300000001</v>
      </c>
    </row>
    <row r="450" spans="1:8">
      <c r="A450" s="16" t="s">
        <v>69</v>
      </c>
      <c r="B450" s="16" t="s">
        <v>25</v>
      </c>
      <c r="C450" s="54"/>
      <c r="D450" s="16"/>
      <c r="E450" s="18" t="s">
        <v>270</v>
      </c>
      <c r="F450" s="19">
        <f>F451</f>
        <v>21784.046000000002</v>
      </c>
      <c r="G450" s="19">
        <f t="shared" ref="G450:H450" si="151">G451</f>
        <v>5065.3780000000006</v>
      </c>
      <c r="H450" s="19">
        <f t="shared" si="151"/>
        <v>5065.3780000000006</v>
      </c>
    </row>
    <row r="451" spans="1:8" ht="60">
      <c r="A451" s="17" t="s">
        <v>69</v>
      </c>
      <c r="B451" s="17" t="s">
        <v>25</v>
      </c>
      <c r="C451" s="41" t="s">
        <v>271</v>
      </c>
      <c r="D451" s="20"/>
      <c r="E451" s="21" t="s">
        <v>272</v>
      </c>
      <c r="F451" s="22">
        <f t="shared" ref="F451:H452" si="152">F452</f>
        <v>21784.046000000002</v>
      </c>
      <c r="G451" s="22">
        <f t="shared" si="152"/>
        <v>5065.3780000000006</v>
      </c>
      <c r="H451" s="22">
        <f t="shared" si="152"/>
        <v>5065.3780000000006</v>
      </c>
    </row>
    <row r="452" spans="1:8" ht="60">
      <c r="A452" s="9" t="s">
        <v>69</v>
      </c>
      <c r="B452" s="9" t="s">
        <v>25</v>
      </c>
      <c r="C452" s="37" t="s">
        <v>273</v>
      </c>
      <c r="D452" s="8"/>
      <c r="E452" s="7" t="s">
        <v>274</v>
      </c>
      <c r="F452" s="23">
        <f>F453</f>
        <v>21784.046000000002</v>
      </c>
      <c r="G452" s="23">
        <f t="shared" si="152"/>
        <v>5065.3780000000006</v>
      </c>
      <c r="H452" s="23">
        <f t="shared" si="152"/>
        <v>5065.3780000000006</v>
      </c>
    </row>
    <row r="453" spans="1:8" ht="48">
      <c r="A453" s="9" t="s">
        <v>69</v>
      </c>
      <c r="B453" s="9" t="s">
        <v>25</v>
      </c>
      <c r="C453" s="37" t="s">
        <v>275</v>
      </c>
      <c r="D453" s="8"/>
      <c r="E453" s="7" t="s">
        <v>276</v>
      </c>
      <c r="F453" s="23">
        <f>F454+F457</f>
        <v>21784.046000000002</v>
      </c>
      <c r="G453" s="23">
        <f t="shared" ref="G453:H453" si="153">G454+G457</f>
        <v>5065.3780000000006</v>
      </c>
      <c r="H453" s="23">
        <f t="shared" si="153"/>
        <v>5065.3780000000006</v>
      </c>
    </row>
    <row r="454" spans="1:8" ht="60">
      <c r="A454" s="9" t="s">
        <v>69</v>
      </c>
      <c r="B454" s="9" t="s">
        <v>25</v>
      </c>
      <c r="C454" s="37" t="s">
        <v>277</v>
      </c>
      <c r="D454" s="8"/>
      <c r="E454" s="7" t="s">
        <v>278</v>
      </c>
      <c r="F454" s="23">
        <f t="shared" ref="F454:H455" si="154">F455</f>
        <v>12037.589</v>
      </c>
      <c r="G454" s="23">
        <f t="shared" si="154"/>
        <v>4088.4720000000002</v>
      </c>
      <c r="H454" s="23">
        <f t="shared" si="154"/>
        <v>4088.4720000000002</v>
      </c>
    </row>
    <row r="455" spans="1:8" ht="36">
      <c r="A455" s="9" t="s">
        <v>69</v>
      </c>
      <c r="B455" s="9" t="s">
        <v>25</v>
      </c>
      <c r="C455" s="37" t="s">
        <v>277</v>
      </c>
      <c r="D455" s="25" t="s">
        <v>55</v>
      </c>
      <c r="E455" s="26" t="s">
        <v>56</v>
      </c>
      <c r="F455" s="23">
        <f t="shared" si="154"/>
        <v>12037.589</v>
      </c>
      <c r="G455" s="23">
        <f t="shared" si="154"/>
        <v>4088.4720000000002</v>
      </c>
      <c r="H455" s="23">
        <f t="shared" si="154"/>
        <v>4088.4720000000002</v>
      </c>
    </row>
    <row r="456" spans="1:8" ht="24">
      <c r="A456" s="9" t="s">
        <v>69</v>
      </c>
      <c r="B456" s="9" t="s">
        <v>25</v>
      </c>
      <c r="C456" s="37" t="s">
        <v>277</v>
      </c>
      <c r="D456" s="8" t="s">
        <v>57</v>
      </c>
      <c r="E456" s="7" t="s">
        <v>58</v>
      </c>
      <c r="F456" s="23">
        <v>12037.589</v>
      </c>
      <c r="G456" s="23">
        <v>4088.4720000000002</v>
      </c>
      <c r="H456" s="23">
        <v>4088.4720000000002</v>
      </c>
    </row>
    <row r="457" spans="1:8" ht="48">
      <c r="A457" s="9" t="s">
        <v>69</v>
      </c>
      <c r="B457" s="9" t="s">
        <v>25</v>
      </c>
      <c r="C457" s="37" t="s">
        <v>279</v>
      </c>
      <c r="D457" s="9"/>
      <c r="E457" s="7" t="s">
        <v>280</v>
      </c>
      <c r="F457" s="23">
        <f>F458+F461</f>
        <v>9746.4570000000003</v>
      </c>
      <c r="G457" s="23">
        <f>G458+G461</f>
        <v>976.90599999999995</v>
      </c>
      <c r="H457" s="23">
        <f>H458+H461</f>
        <v>976.90599999999995</v>
      </c>
    </row>
    <row r="458" spans="1:8" ht="36">
      <c r="A458" s="9" t="s">
        <v>69</v>
      </c>
      <c r="B458" s="9" t="s">
        <v>25</v>
      </c>
      <c r="C458" s="37" t="s">
        <v>279</v>
      </c>
      <c r="D458" s="25" t="s">
        <v>55</v>
      </c>
      <c r="E458" s="26" t="s">
        <v>56</v>
      </c>
      <c r="F458" s="23">
        <f>F459+F460</f>
        <v>9741.232</v>
      </c>
      <c r="G458" s="23">
        <f t="shared" ref="G458:H458" si="155">G459+G460</f>
        <v>976.90599999999995</v>
      </c>
      <c r="H458" s="23">
        <f t="shared" si="155"/>
        <v>976.90599999999995</v>
      </c>
    </row>
    <row r="459" spans="1:8" ht="24">
      <c r="A459" s="9" t="s">
        <v>69</v>
      </c>
      <c r="B459" s="9" t="s">
        <v>25</v>
      </c>
      <c r="C459" s="37" t="s">
        <v>279</v>
      </c>
      <c r="D459" s="8" t="s">
        <v>57</v>
      </c>
      <c r="E459" s="7" t="s">
        <v>58</v>
      </c>
      <c r="F459" s="23">
        <v>9370.2909999999993</v>
      </c>
      <c r="G459" s="23">
        <v>592.1</v>
      </c>
      <c r="H459" s="23">
        <v>592.1</v>
      </c>
    </row>
    <row r="460" spans="1:8" ht="24">
      <c r="A460" s="9" t="s">
        <v>69</v>
      </c>
      <c r="B460" s="9" t="s">
        <v>25</v>
      </c>
      <c r="C460" s="37" t="s">
        <v>279</v>
      </c>
      <c r="D460" s="8">
        <v>247</v>
      </c>
      <c r="E460" s="7" t="s">
        <v>97</v>
      </c>
      <c r="F460" s="23">
        <v>370.94099999999997</v>
      </c>
      <c r="G460" s="23">
        <v>384.80599999999998</v>
      </c>
      <c r="H460" s="23">
        <v>384.80599999999998</v>
      </c>
    </row>
    <row r="461" spans="1:8" ht="24">
      <c r="A461" s="9" t="s">
        <v>69</v>
      </c>
      <c r="B461" s="9" t="s">
        <v>25</v>
      </c>
      <c r="C461" s="37" t="s">
        <v>279</v>
      </c>
      <c r="D461" s="8" t="s">
        <v>98</v>
      </c>
      <c r="E461" s="7" t="s">
        <v>84</v>
      </c>
      <c r="F461" s="23">
        <f>F462</f>
        <v>5.2249999999999996</v>
      </c>
      <c r="G461" s="23">
        <f t="shared" ref="G461:H461" si="156">G462</f>
        <v>0</v>
      </c>
      <c r="H461" s="23">
        <f t="shared" si="156"/>
        <v>0</v>
      </c>
    </row>
    <row r="462" spans="1:8" ht="24">
      <c r="A462" s="9" t="s">
        <v>69</v>
      </c>
      <c r="B462" s="9" t="s">
        <v>25</v>
      </c>
      <c r="C462" s="37" t="s">
        <v>279</v>
      </c>
      <c r="D462" s="8">
        <v>853</v>
      </c>
      <c r="E462" s="7" t="s">
        <v>104</v>
      </c>
      <c r="F462" s="23">
        <v>5.2249999999999996</v>
      </c>
      <c r="G462" s="23">
        <v>0</v>
      </c>
      <c r="H462" s="23">
        <v>0</v>
      </c>
    </row>
    <row r="463" spans="1:8">
      <c r="A463" s="16" t="s">
        <v>69</v>
      </c>
      <c r="B463" s="16" t="s">
        <v>28</v>
      </c>
      <c r="C463" s="54"/>
      <c r="D463" s="29"/>
      <c r="E463" s="18" t="s">
        <v>281</v>
      </c>
      <c r="F463" s="19">
        <f>F464+F541</f>
        <v>375323.06700000004</v>
      </c>
      <c r="G463" s="19">
        <f t="shared" ref="G463:H463" si="157">G464+G541</f>
        <v>143582.55799999999</v>
      </c>
      <c r="H463" s="19">
        <f t="shared" si="157"/>
        <v>4036.375</v>
      </c>
    </row>
    <row r="464" spans="1:8" ht="60">
      <c r="A464" s="17" t="s">
        <v>69</v>
      </c>
      <c r="B464" s="17" t="s">
        <v>28</v>
      </c>
      <c r="C464" s="41" t="s">
        <v>271</v>
      </c>
      <c r="D464" s="20"/>
      <c r="E464" s="21" t="s">
        <v>272</v>
      </c>
      <c r="F464" s="22">
        <f t="shared" ref="F464:H464" si="158">F465</f>
        <v>374973.25200000004</v>
      </c>
      <c r="G464" s="22">
        <f t="shared" si="158"/>
        <v>143582.55799999999</v>
      </c>
      <c r="H464" s="22">
        <f t="shared" si="158"/>
        <v>4036.375</v>
      </c>
    </row>
    <row r="465" spans="1:8" ht="60">
      <c r="A465" s="9" t="s">
        <v>69</v>
      </c>
      <c r="B465" s="9" t="s">
        <v>28</v>
      </c>
      <c r="C465" s="37" t="s">
        <v>273</v>
      </c>
      <c r="D465" s="8"/>
      <c r="E465" s="7" t="s">
        <v>274</v>
      </c>
      <c r="F465" s="23">
        <f>F466+F479</f>
        <v>374973.25200000004</v>
      </c>
      <c r="G465" s="23">
        <f t="shared" ref="G465:H465" si="159">G466+G479</f>
        <v>143582.55799999999</v>
      </c>
      <c r="H465" s="23">
        <f t="shared" si="159"/>
        <v>4036.375</v>
      </c>
    </row>
    <row r="466" spans="1:8" ht="48">
      <c r="A466" s="9" t="s">
        <v>69</v>
      </c>
      <c r="B466" s="9" t="s">
        <v>28</v>
      </c>
      <c r="C466" s="37" t="s">
        <v>282</v>
      </c>
      <c r="D466" s="8"/>
      <c r="E466" s="7" t="s">
        <v>283</v>
      </c>
      <c r="F466" s="23">
        <f>F467+F473+F476</f>
        <v>41604.130000000005</v>
      </c>
      <c r="G466" s="23">
        <f t="shared" ref="G466:H466" si="160">G467+G473+G476</f>
        <v>87729.222999999998</v>
      </c>
      <c r="H466" s="23">
        <f t="shared" si="160"/>
        <v>0</v>
      </c>
    </row>
    <row r="467" spans="1:8" ht="48">
      <c r="A467" s="9" t="s">
        <v>69</v>
      </c>
      <c r="B467" s="9" t="s">
        <v>28</v>
      </c>
      <c r="C467" s="30" t="s">
        <v>284</v>
      </c>
      <c r="D467" s="8"/>
      <c r="E467" s="7" t="s">
        <v>285</v>
      </c>
      <c r="F467" s="23">
        <f>F468+F471</f>
        <v>2069.7959999999998</v>
      </c>
      <c r="G467" s="23">
        <f t="shared" ref="G467:H467" si="161">G468</f>
        <v>0</v>
      </c>
      <c r="H467" s="23">
        <f t="shared" si="161"/>
        <v>0</v>
      </c>
    </row>
    <row r="468" spans="1:8" ht="36">
      <c r="A468" s="9" t="s">
        <v>69</v>
      </c>
      <c r="B468" s="9" t="s">
        <v>28</v>
      </c>
      <c r="C468" s="30" t="s">
        <v>284</v>
      </c>
      <c r="D468" s="25" t="s">
        <v>55</v>
      </c>
      <c r="E468" s="26" t="s">
        <v>56</v>
      </c>
      <c r="F468" s="23">
        <f>F469+F470</f>
        <v>1366.837</v>
      </c>
      <c r="G468" s="23">
        <f t="shared" ref="G468:H468" si="162">G469+G470</f>
        <v>0</v>
      </c>
      <c r="H468" s="23">
        <f t="shared" si="162"/>
        <v>0</v>
      </c>
    </row>
    <row r="469" spans="1:8" ht="24">
      <c r="A469" s="9" t="s">
        <v>69</v>
      </c>
      <c r="B469" s="9" t="s">
        <v>28</v>
      </c>
      <c r="C469" s="30" t="s">
        <v>284</v>
      </c>
      <c r="D469" s="8" t="s">
        <v>57</v>
      </c>
      <c r="E469" s="7" t="s">
        <v>58</v>
      </c>
      <c r="F469" s="23">
        <v>1316.1790000000001</v>
      </c>
      <c r="G469" s="23">
        <v>0</v>
      </c>
      <c r="H469" s="23">
        <v>0</v>
      </c>
    </row>
    <row r="470" spans="1:8">
      <c r="A470" s="9" t="s">
        <v>69</v>
      </c>
      <c r="B470" s="9" t="s">
        <v>28</v>
      </c>
      <c r="C470" s="30" t="s">
        <v>284</v>
      </c>
      <c r="D470" s="8">
        <v>247</v>
      </c>
      <c r="E470" s="7" t="s">
        <v>97</v>
      </c>
      <c r="F470" s="23">
        <v>50.658000000000001</v>
      </c>
      <c r="G470" s="23">
        <v>0</v>
      </c>
      <c r="H470" s="23">
        <v>0</v>
      </c>
    </row>
    <row r="471" spans="1:8" ht="36">
      <c r="A471" s="9" t="s">
        <v>69</v>
      </c>
      <c r="B471" s="9" t="s">
        <v>28</v>
      </c>
      <c r="C471" s="30" t="s">
        <v>284</v>
      </c>
      <c r="D471" s="8">
        <v>400</v>
      </c>
      <c r="E471" s="7" t="s">
        <v>286</v>
      </c>
      <c r="F471" s="23">
        <f>F472</f>
        <v>702.95899999999995</v>
      </c>
      <c r="G471" s="23">
        <f t="shared" ref="G471:H471" si="163">G472</f>
        <v>0</v>
      </c>
      <c r="H471" s="23">
        <f t="shared" si="163"/>
        <v>0</v>
      </c>
    </row>
    <row r="472" spans="1:8" ht="48">
      <c r="A472" s="9" t="s">
        <v>69</v>
      </c>
      <c r="B472" s="9" t="s">
        <v>28</v>
      </c>
      <c r="C472" s="30" t="s">
        <v>284</v>
      </c>
      <c r="D472" s="8">
        <v>414</v>
      </c>
      <c r="E472" s="7" t="s">
        <v>287</v>
      </c>
      <c r="F472" s="23">
        <v>702.95899999999995</v>
      </c>
      <c r="G472" s="23">
        <v>0</v>
      </c>
      <c r="H472" s="23">
        <v>0</v>
      </c>
    </row>
    <row r="473" spans="1:8" ht="36">
      <c r="A473" s="9" t="s">
        <v>69</v>
      </c>
      <c r="B473" s="9" t="s">
        <v>28</v>
      </c>
      <c r="C473" s="9" t="s">
        <v>288</v>
      </c>
      <c r="D473" s="9"/>
      <c r="E473" s="7" t="s">
        <v>289</v>
      </c>
      <c r="F473" s="23">
        <f>F474</f>
        <v>3953.4340000000002</v>
      </c>
      <c r="G473" s="23">
        <f t="shared" ref="G473:H474" si="164">G474</f>
        <v>8772.9230000000007</v>
      </c>
      <c r="H473" s="23">
        <f t="shared" si="164"/>
        <v>0</v>
      </c>
    </row>
    <row r="474" spans="1:8" ht="36">
      <c r="A474" s="9" t="s">
        <v>69</v>
      </c>
      <c r="B474" s="9" t="s">
        <v>28</v>
      </c>
      <c r="C474" s="9" t="s">
        <v>288</v>
      </c>
      <c r="D474" s="8">
        <v>400</v>
      </c>
      <c r="E474" s="7" t="s">
        <v>286</v>
      </c>
      <c r="F474" s="23">
        <f>F475</f>
        <v>3953.4340000000002</v>
      </c>
      <c r="G474" s="23">
        <f t="shared" si="164"/>
        <v>8772.9230000000007</v>
      </c>
      <c r="H474" s="23">
        <f t="shared" si="164"/>
        <v>0</v>
      </c>
    </row>
    <row r="475" spans="1:8" ht="48">
      <c r="A475" s="9" t="s">
        <v>69</v>
      </c>
      <c r="B475" s="9" t="s">
        <v>28</v>
      </c>
      <c r="C475" s="9" t="s">
        <v>288</v>
      </c>
      <c r="D475" s="8">
        <v>414</v>
      </c>
      <c r="E475" s="7" t="s">
        <v>287</v>
      </c>
      <c r="F475" s="23">
        <v>3953.4340000000002</v>
      </c>
      <c r="G475" s="23">
        <v>8772.9230000000007</v>
      </c>
      <c r="H475" s="23">
        <v>0</v>
      </c>
    </row>
    <row r="476" spans="1:8" ht="36">
      <c r="A476" s="9" t="s">
        <v>69</v>
      </c>
      <c r="B476" s="9" t="s">
        <v>28</v>
      </c>
      <c r="C476" s="9" t="s">
        <v>290</v>
      </c>
      <c r="D476" s="8"/>
      <c r="E476" s="7" t="s">
        <v>291</v>
      </c>
      <c r="F476" s="23">
        <f>F477</f>
        <v>35580.9</v>
      </c>
      <c r="G476" s="23">
        <f t="shared" ref="G476:H477" si="165">G477</f>
        <v>78956.3</v>
      </c>
      <c r="H476" s="23">
        <f t="shared" si="165"/>
        <v>0</v>
      </c>
    </row>
    <row r="477" spans="1:8" ht="36">
      <c r="A477" s="9" t="s">
        <v>69</v>
      </c>
      <c r="B477" s="9" t="s">
        <v>28</v>
      </c>
      <c r="C477" s="9" t="s">
        <v>290</v>
      </c>
      <c r="D477" s="8">
        <v>400</v>
      </c>
      <c r="E477" s="7" t="s">
        <v>286</v>
      </c>
      <c r="F477" s="23">
        <f>F478</f>
        <v>35580.9</v>
      </c>
      <c r="G477" s="23">
        <f t="shared" si="165"/>
        <v>78956.3</v>
      </c>
      <c r="H477" s="23">
        <f t="shared" si="165"/>
        <v>0</v>
      </c>
    </row>
    <row r="478" spans="1:8" ht="48">
      <c r="A478" s="9" t="s">
        <v>69</v>
      </c>
      <c r="B478" s="9" t="s">
        <v>28</v>
      </c>
      <c r="C478" s="9" t="s">
        <v>290</v>
      </c>
      <c r="D478" s="8">
        <v>414</v>
      </c>
      <c r="E478" s="7" t="s">
        <v>287</v>
      </c>
      <c r="F478" s="23">
        <v>35580.9</v>
      </c>
      <c r="G478" s="23">
        <v>78956.3</v>
      </c>
      <c r="H478" s="23">
        <v>0</v>
      </c>
    </row>
    <row r="479" spans="1:8" ht="48">
      <c r="A479" s="9" t="s">
        <v>69</v>
      </c>
      <c r="B479" s="9" t="s">
        <v>28</v>
      </c>
      <c r="C479" s="37" t="s">
        <v>292</v>
      </c>
      <c r="D479" s="8"/>
      <c r="E479" s="7" t="s">
        <v>293</v>
      </c>
      <c r="F479" s="55">
        <f>F483+F486+F491+F494+F497+F505+F508+F511+F514+F517+F520+F523+F526+F529+F480+F532+F535+F538</f>
        <v>333369.12200000003</v>
      </c>
      <c r="G479" s="55">
        <f>G483+G486+G491+G494+G497+G505+G508+G511+G514+G517+G520+G523+G526+G529+G480+G532+G535+G538</f>
        <v>55853.334999999999</v>
      </c>
      <c r="H479" s="55">
        <f t="shared" ref="H479" si="166">H483+H486+H491+H494+H497+H505+H508+H511+H514+H517+H520+H523+H526+H529+H480+H532+H535+H538</f>
        <v>4036.375</v>
      </c>
    </row>
    <row r="480" spans="1:8" ht="84">
      <c r="A480" s="9" t="s">
        <v>69</v>
      </c>
      <c r="B480" s="9" t="s">
        <v>28</v>
      </c>
      <c r="C480" s="43" t="s">
        <v>294</v>
      </c>
      <c r="D480" s="8"/>
      <c r="E480" s="7" t="s">
        <v>295</v>
      </c>
      <c r="F480" s="55">
        <f>F481</f>
        <v>27113.098999999998</v>
      </c>
      <c r="G480" s="55">
        <f t="shared" ref="G480:H481" si="167">G481</f>
        <v>0</v>
      </c>
      <c r="H480" s="55">
        <f t="shared" si="167"/>
        <v>0</v>
      </c>
    </row>
    <row r="481" spans="1:8" ht="24">
      <c r="A481" s="9" t="s">
        <v>69</v>
      </c>
      <c r="B481" s="9" t="s">
        <v>28</v>
      </c>
      <c r="C481" s="43" t="s">
        <v>294</v>
      </c>
      <c r="D481" s="8" t="s">
        <v>98</v>
      </c>
      <c r="E481" s="7" t="s">
        <v>84</v>
      </c>
      <c r="F481" s="55">
        <f>F482</f>
        <v>27113.098999999998</v>
      </c>
      <c r="G481" s="55">
        <f t="shared" si="167"/>
        <v>0</v>
      </c>
      <c r="H481" s="55">
        <f t="shared" si="167"/>
        <v>0</v>
      </c>
    </row>
    <row r="482" spans="1:8" ht="84">
      <c r="A482" s="9" t="s">
        <v>69</v>
      </c>
      <c r="B482" s="9" t="s">
        <v>28</v>
      </c>
      <c r="C482" s="43" t="s">
        <v>294</v>
      </c>
      <c r="D482" s="8">
        <v>813</v>
      </c>
      <c r="E482" s="7" t="s">
        <v>243</v>
      </c>
      <c r="F482" s="55">
        <v>27113.098999999998</v>
      </c>
      <c r="G482" s="23">
        <v>0</v>
      </c>
      <c r="H482" s="23">
        <v>0</v>
      </c>
    </row>
    <row r="483" spans="1:8" ht="60">
      <c r="A483" s="9" t="s">
        <v>69</v>
      </c>
      <c r="B483" s="9" t="s">
        <v>28</v>
      </c>
      <c r="C483" s="37" t="s">
        <v>296</v>
      </c>
      <c r="D483" s="8"/>
      <c r="E483" s="52" t="s">
        <v>297</v>
      </c>
      <c r="F483" s="56">
        <f t="shared" ref="F483:H484" si="168">F484</f>
        <v>6291.48</v>
      </c>
      <c r="G483" s="57">
        <f t="shared" si="168"/>
        <v>0</v>
      </c>
      <c r="H483" s="57">
        <f t="shared" si="168"/>
        <v>0</v>
      </c>
    </row>
    <row r="484" spans="1:8" ht="36">
      <c r="A484" s="9" t="s">
        <v>69</v>
      </c>
      <c r="B484" s="9" t="s">
        <v>28</v>
      </c>
      <c r="C484" s="37" t="s">
        <v>296</v>
      </c>
      <c r="D484" s="25" t="s">
        <v>55</v>
      </c>
      <c r="E484" s="26" t="s">
        <v>56</v>
      </c>
      <c r="F484" s="56">
        <f t="shared" si="168"/>
        <v>6291.48</v>
      </c>
      <c r="G484" s="57">
        <f t="shared" si="168"/>
        <v>0</v>
      </c>
      <c r="H484" s="57">
        <f t="shared" si="168"/>
        <v>0</v>
      </c>
    </row>
    <row r="485" spans="1:8" ht="48">
      <c r="A485" s="9" t="s">
        <v>69</v>
      </c>
      <c r="B485" s="9" t="s">
        <v>28</v>
      </c>
      <c r="C485" s="37" t="s">
        <v>296</v>
      </c>
      <c r="D485" s="8">
        <v>243</v>
      </c>
      <c r="E485" s="7" t="s">
        <v>298</v>
      </c>
      <c r="F485" s="56">
        <v>6291.48</v>
      </c>
      <c r="G485" s="57">
        <v>0</v>
      </c>
      <c r="H485" s="57">
        <v>0</v>
      </c>
    </row>
    <row r="486" spans="1:8" ht="60">
      <c r="A486" s="9" t="s">
        <v>69</v>
      </c>
      <c r="B486" s="9" t="s">
        <v>28</v>
      </c>
      <c r="C486" s="37" t="s">
        <v>299</v>
      </c>
      <c r="D486" s="8"/>
      <c r="E486" s="7" t="s">
        <v>300</v>
      </c>
      <c r="F486" s="56">
        <f>F487+F489</f>
        <v>49201.164000000004</v>
      </c>
      <c r="G486" s="56">
        <f>G487+G489</f>
        <v>42770.000999999997</v>
      </c>
      <c r="H486" s="56">
        <f>H487+H489</f>
        <v>4036.375</v>
      </c>
    </row>
    <row r="487" spans="1:8" ht="36">
      <c r="A487" s="9" t="s">
        <v>69</v>
      </c>
      <c r="B487" s="9" t="s">
        <v>28</v>
      </c>
      <c r="C487" s="37" t="s">
        <v>299</v>
      </c>
      <c r="D487" s="25" t="s">
        <v>55</v>
      </c>
      <c r="E487" s="26" t="s">
        <v>56</v>
      </c>
      <c r="F487" s="56">
        <f>F488</f>
        <v>16620.691999999999</v>
      </c>
      <c r="G487" s="56">
        <f t="shared" ref="G487:H487" si="169">G488</f>
        <v>2394.3009999999999</v>
      </c>
      <c r="H487" s="56">
        <f t="shared" si="169"/>
        <v>4036.375</v>
      </c>
    </row>
    <row r="488" spans="1:8" ht="24">
      <c r="A488" s="9" t="s">
        <v>69</v>
      </c>
      <c r="B488" s="9" t="s">
        <v>28</v>
      </c>
      <c r="C488" s="37" t="s">
        <v>299</v>
      </c>
      <c r="D488" s="8" t="s">
        <v>57</v>
      </c>
      <c r="E488" s="7" t="s">
        <v>58</v>
      </c>
      <c r="F488" s="56">
        <v>16620.691999999999</v>
      </c>
      <c r="G488" s="56">
        <v>2394.3009999999999</v>
      </c>
      <c r="H488" s="56">
        <v>4036.375</v>
      </c>
    </row>
    <row r="489" spans="1:8" ht="36">
      <c r="A489" s="9" t="s">
        <v>69</v>
      </c>
      <c r="B489" s="9" t="s">
        <v>28</v>
      </c>
      <c r="C489" s="37" t="s">
        <v>299</v>
      </c>
      <c r="D489" s="8">
        <v>400</v>
      </c>
      <c r="E489" s="7" t="s">
        <v>286</v>
      </c>
      <c r="F489" s="56">
        <f>F490</f>
        <v>32580.472000000002</v>
      </c>
      <c r="G489" s="56">
        <f t="shared" ref="G489:H489" si="170">G490</f>
        <v>40375.699999999997</v>
      </c>
      <c r="H489" s="56">
        <f t="shared" si="170"/>
        <v>0</v>
      </c>
    </row>
    <row r="490" spans="1:8" ht="48">
      <c r="A490" s="9" t="s">
        <v>69</v>
      </c>
      <c r="B490" s="9" t="s">
        <v>28</v>
      </c>
      <c r="C490" s="37" t="s">
        <v>299</v>
      </c>
      <c r="D490" s="8">
        <v>414</v>
      </c>
      <c r="E490" s="7" t="s">
        <v>287</v>
      </c>
      <c r="F490" s="56">
        <v>32580.472000000002</v>
      </c>
      <c r="G490" s="56">
        <v>40375.699999999997</v>
      </c>
      <c r="H490" s="56">
        <v>0</v>
      </c>
    </row>
    <row r="491" spans="1:8" ht="24">
      <c r="A491" s="9" t="s">
        <v>69</v>
      </c>
      <c r="B491" s="9" t="s">
        <v>28</v>
      </c>
      <c r="C491" s="37" t="s">
        <v>301</v>
      </c>
      <c r="D491" s="8"/>
      <c r="E491" s="7" t="s">
        <v>302</v>
      </c>
      <c r="F491" s="56">
        <f>F492</f>
        <v>560</v>
      </c>
      <c r="G491" s="56">
        <f t="shared" ref="G491:H492" si="171">G492</f>
        <v>0</v>
      </c>
      <c r="H491" s="56">
        <f t="shared" si="171"/>
        <v>0</v>
      </c>
    </row>
    <row r="492" spans="1:8" ht="36">
      <c r="A492" s="9" t="s">
        <v>69</v>
      </c>
      <c r="B492" s="9" t="s">
        <v>28</v>
      </c>
      <c r="C492" s="37" t="s">
        <v>301</v>
      </c>
      <c r="D492" s="25" t="s">
        <v>55</v>
      </c>
      <c r="E492" s="26" t="s">
        <v>56</v>
      </c>
      <c r="F492" s="56">
        <f>F493</f>
        <v>560</v>
      </c>
      <c r="G492" s="56">
        <f t="shared" si="171"/>
        <v>0</v>
      </c>
      <c r="H492" s="56">
        <f t="shared" si="171"/>
        <v>0</v>
      </c>
    </row>
    <row r="493" spans="1:8" ht="24">
      <c r="A493" s="9" t="s">
        <v>69</v>
      </c>
      <c r="B493" s="9" t="s">
        <v>28</v>
      </c>
      <c r="C493" s="37" t="s">
        <v>301</v>
      </c>
      <c r="D493" s="8" t="s">
        <v>57</v>
      </c>
      <c r="E493" s="7" t="s">
        <v>58</v>
      </c>
      <c r="F493" s="56">
        <v>560</v>
      </c>
      <c r="G493" s="57">
        <v>0</v>
      </c>
      <c r="H493" s="57">
        <v>0</v>
      </c>
    </row>
    <row r="494" spans="1:8" ht="24">
      <c r="A494" s="9" t="s">
        <v>69</v>
      </c>
      <c r="B494" s="9" t="s">
        <v>28</v>
      </c>
      <c r="C494" s="37" t="s">
        <v>303</v>
      </c>
      <c r="D494" s="8"/>
      <c r="E494" s="7" t="s">
        <v>304</v>
      </c>
      <c r="F494" s="56">
        <f>F495</f>
        <v>4253.5150000000003</v>
      </c>
      <c r="G494" s="56">
        <f t="shared" ref="G494:H495" si="172">G495</f>
        <v>0</v>
      </c>
      <c r="H494" s="56">
        <f t="shared" si="172"/>
        <v>0</v>
      </c>
    </row>
    <row r="495" spans="1:8" ht="36">
      <c r="A495" s="9" t="s">
        <v>69</v>
      </c>
      <c r="B495" s="9" t="s">
        <v>28</v>
      </c>
      <c r="C495" s="37" t="s">
        <v>303</v>
      </c>
      <c r="D495" s="25" t="s">
        <v>55</v>
      </c>
      <c r="E495" s="26" t="s">
        <v>56</v>
      </c>
      <c r="F495" s="56">
        <f>F496</f>
        <v>4253.5150000000003</v>
      </c>
      <c r="G495" s="56">
        <f t="shared" si="172"/>
        <v>0</v>
      </c>
      <c r="H495" s="56">
        <f t="shared" si="172"/>
        <v>0</v>
      </c>
    </row>
    <row r="496" spans="1:8" ht="24">
      <c r="A496" s="9" t="s">
        <v>69</v>
      </c>
      <c r="B496" s="9" t="s">
        <v>28</v>
      </c>
      <c r="C496" s="37" t="s">
        <v>303</v>
      </c>
      <c r="D496" s="8" t="s">
        <v>57</v>
      </c>
      <c r="E496" s="7" t="s">
        <v>58</v>
      </c>
      <c r="F496" s="56">
        <v>4253.5150000000003</v>
      </c>
      <c r="G496" s="57">
        <v>0</v>
      </c>
      <c r="H496" s="57">
        <v>0</v>
      </c>
    </row>
    <row r="497" spans="1:8" ht="48">
      <c r="A497" s="9" t="s">
        <v>69</v>
      </c>
      <c r="B497" s="9" t="s">
        <v>28</v>
      </c>
      <c r="C497" s="37" t="s">
        <v>305</v>
      </c>
      <c r="D497" s="8"/>
      <c r="E497" s="7" t="s">
        <v>306</v>
      </c>
      <c r="F497" s="56">
        <f>F498+F503+F501</f>
        <v>8649.5669999999991</v>
      </c>
      <c r="G497" s="56">
        <f t="shared" ref="G497:H497" si="173">G498+G503+G501</f>
        <v>4533.3339999999998</v>
      </c>
      <c r="H497" s="56">
        <f t="shared" si="173"/>
        <v>0</v>
      </c>
    </row>
    <row r="498" spans="1:8" ht="36">
      <c r="A498" s="9" t="s">
        <v>69</v>
      </c>
      <c r="B498" s="9" t="s">
        <v>28</v>
      </c>
      <c r="C498" s="37" t="s">
        <v>305</v>
      </c>
      <c r="D498" s="25" t="s">
        <v>55</v>
      </c>
      <c r="E498" s="26" t="s">
        <v>56</v>
      </c>
      <c r="F498" s="56">
        <f>F499+F500</f>
        <v>8649.5069999999996</v>
      </c>
      <c r="G498" s="56">
        <f t="shared" ref="G498:H498" si="174">G499+G500</f>
        <v>0</v>
      </c>
      <c r="H498" s="56">
        <f t="shared" si="174"/>
        <v>0</v>
      </c>
    </row>
    <row r="499" spans="1:8" ht="48">
      <c r="A499" s="9" t="s">
        <v>69</v>
      </c>
      <c r="B499" s="9" t="s">
        <v>28</v>
      </c>
      <c r="C499" s="37" t="s">
        <v>305</v>
      </c>
      <c r="D499" s="8">
        <v>243</v>
      </c>
      <c r="E499" s="7" t="s">
        <v>298</v>
      </c>
      <c r="F499" s="56">
        <v>7909.8069999999998</v>
      </c>
      <c r="G499" s="57">
        <v>0</v>
      </c>
      <c r="H499" s="57">
        <v>0</v>
      </c>
    </row>
    <row r="500" spans="1:8" ht="24">
      <c r="A500" s="9" t="s">
        <v>69</v>
      </c>
      <c r="B500" s="9" t="s">
        <v>28</v>
      </c>
      <c r="C500" s="37" t="s">
        <v>305</v>
      </c>
      <c r="D500" s="8" t="s">
        <v>57</v>
      </c>
      <c r="E500" s="7" t="s">
        <v>58</v>
      </c>
      <c r="F500" s="56">
        <v>739.7</v>
      </c>
      <c r="G500" s="57">
        <v>0</v>
      </c>
      <c r="H500" s="57">
        <v>0</v>
      </c>
    </row>
    <row r="501" spans="1:8" ht="36">
      <c r="A501" s="9" t="s">
        <v>69</v>
      </c>
      <c r="B501" s="9" t="s">
        <v>28</v>
      </c>
      <c r="C501" s="37" t="s">
        <v>305</v>
      </c>
      <c r="D501" s="8">
        <v>400</v>
      </c>
      <c r="E501" s="7" t="s">
        <v>286</v>
      </c>
      <c r="F501" s="56">
        <f>F502</f>
        <v>0</v>
      </c>
      <c r="G501" s="56">
        <f t="shared" ref="G501:H501" si="175">G502</f>
        <v>4533.3339999999998</v>
      </c>
      <c r="H501" s="56">
        <f t="shared" si="175"/>
        <v>0</v>
      </c>
    </row>
    <row r="502" spans="1:8" ht="48">
      <c r="A502" s="9" t="s">
        <v>69</v>
      </c>
      <c r="B502" s="9" t="s">
        <v>28</v>
      </c>
      <c r="C502" s="37" t="s">
        <v>305</v>
      </c>
      <c r="D502" s="8">
        <v>414</v>
      </c>
      <c r="E502" s="7" t="s">
        <v>287</v>
      </c>
      <c r="F502" s="56">
        <v>0</v>
      </c>
      <c r="G502" s="57">
        <v>4533.3339999999998</v>
      </c>
      <c r="H502" s="57">
        <v>0</v>
      </c>
    </row>
    <row r="503" spans="1:8" ht="24">
      <c r="A503" s="9" t="s">
        <v>69</v>
      </c>
      <c r="B503" s="9" t="s">
        <v>28</v>
      </c>
      <c r="C503" s="37" t="s">
        <v>305</v>
      </c>
      <c r="D503" s="25" t="s">
        <v>98</v>
      </c>
      <c r="E503" s="26" t="s">
        <v>84</v>
      </c>
      <c r="F503" s="56">
        <f>F504</f>
        <v>0.06</v>
      </c>
      <c r="G503" s="56">
        <f t="shared" ref="G503:H503" si="176">G504</f>
        <v>0</v>
      </c>
      <c r="H503" s="56">
        <f t="shared" si="176"/>
        <v>0</v>
      </c>
    </row>
    <row r="504" spans="1:8" ht="24">
      <c r="A504" s="9" t="s">
        <v>69</v>
      </c>
      <c r="B504" s="9" t="s">
        <v>28</v>
      </c>
      <c r="C504" s="37" t="s">
        <v>305</v>
      </c>
      <c r="D504" s="8">
        <v>853</v>
      </c>
      <c r="E504" s="7" t="s">
        <v>104</v>
      </c>
      <c r="F504" s="56">
        <v>0.06</v>
      </c>
      <c r="G504" s="57">
        <v>0</v>
      </c>
      <c r="H504" s="57">
        <v>0</v>
      </c>
    </row>
    <row r="505" spans="1:8" ht="60">
      <c r="A505" s="9" t="s">
        <v>69</v>
      </c>
      <c r="B505" s="9" t="s">
        <v>28</v>
      </c>
      <c r="C505" s="37" t="s">
        <v>307</v>
      </c>
      <c r="D505" s="8"/>
      <c r="E505" s="7" t="s">
        <v>308</v>
      </c>
      <c r="F505" s="56">
        <f>F506</f>
        <v>14030.584000000001</v>
      </c>
      <c r="G505" s="56">
        <f t="shared" ref="G505:H506" si="177">G506</f>
        <v>0</v>
      </c>
      <c r="H505" s="56">
        <f t="shared" si="177"/>
        <v>0</v>
      </c>
    </row>
    <row r="506" spans="1:8" ht="36">
      <c r="A506" s="9" t="s">
        <v>69</v>
      </c>
      <c r="B506" s="9" t="s">
        <v>28</v>
      </c>
      <c r="C506" s="37" t="s">
        <v>307</v>
      </c>
      <c r="D506" s="25" t="s">
        <v>55</v>
      </c>
      <c r="E506" s="26" t="s">
        <v>56</v>
      </c>
      <c r="F506" s="56">
        <f>F507</f>
        <v>14030.584000000001</v>
      </c>
      <c r="G506" s="56">
        <f t="shared" si="177"/>
        <v>0</v>
      </c>
      <c r="H506" s="56">
        <f t="shared" si="177"/>
        <v>0</v>
      </c>
    </row>
    <row r="507" spans="1:8" ht="48">
      <c r="A507" s="9" t="s">
        <v>69</v>
      </c>
      <c r="B507" s="9" t="s">
        <v>28</v>
      </c>
      <c r="C507" s="37" t="s">
        <v>307</v>
      </c>
      <c r="D507" s="8">
        <v>243</v>
      </c>
      <c r="E507" s="7" t="s">
        <v>298</v>
      </c>
      <c r="F507" s="56">
        <v>14030.584000000001</v>
      </c>
      <c r="G507" s="57">
        <v>0</v>
      </c>
      <c r="H507" s="57">
        <v>0</v>
      </c>
    </row>
    <row r="508" spans="1:8" ht="60">
      <c r="A508" s="9" t="s">
        <v>69</v>
      </c>
      <c r="B508" s="9" t="s">
        <v>28</v>
      </c>
      <c r="C508" s="37" t="s">
        <v>309</v>
      </c>
      <c r="D508" s="8"/>
      <c r="E508" s="7" t="s">
        <v>310</v>
      </c>
      <c r="F508" s="56">
        <f>F509</f>
        <v>30758.27</v>
      </c>
      <c r="G508" s="56">
        <f t="shared" ref="G508:H509" si="178">G509</f>
        <v>0</v>
      </c>
      <c r="H508" s="56">
        <f t="shared" si="178"/>
        <v>0</v>
      </c>
    </row>
    <row r="509" spans="1:8" ht="36">
      <c r="A509" s="9" t="s">
        <v>69</v>
      </c>
      <c r="B509" s="9" t="s">
        <v>28</v>
      </c>
      <c r="C509" s="37" t="s">
        <v>309</v>
      </c>
      <c r="D509" s="25" t="s">
        <v>55</v>
      </c>
      <c r="E509" s="26" t="s">
        <v>56</v>
      </c>
      <c r="F509" s="56">
        <f>F510</f>
        <v>30758.27</v>
      </c>
      <c r="G509" s="56">
        <f t="shared" si="178"/>
        <v>0</v>
      </c>
      <c r="H509" s="56">
        <f t="shared" si="178"/>
        <v>0</v>
      </c>
    </row>
    <row r="510" spans="1:8" ht="48">
      <c r="A510" s="9" t="s">
        <v>69</v>
      </c>
      <c r="B510" s="9" t="s">
        <v>28</v>
      </c>
      <c r="C510" s="37" t="s">
        <v>309</v>
      </c>
      <c r="D510" s="8">
        <v>243</v>
      </c>
      <c r="E510" s="7" t="s">
        <v>298</v>
      </c>
      <c r="F510" s="56">
        <v>30758.27</v>
      </c>
      <c r="G510" s="57">
        <v>0</v>
      </c>
      <c r="H510" s="57">
        <v>0</v>
      </c>
    </row>
    <row r="511" spans="1:8" ht="24">
      <c r="A511" s="9" t="s">
        <v>69</v>
      </c>
      <c r="B511" s="9" t="s">
        <v>28</v>
      </c>
      <c r="C511" s="37" t="s">
        <v>311</v>
      </c>
      <c r="D511" s="8"/>
      <c r="E511" s="7" t="s">
        <v>200</v>
      </c>
      <c r="F511" s="56">
        <f>F512</f>
        <v>76285.099000000002</v>
      </c>
      <c r="G511" s="56">
        <f t="shared" ref="G511:H512" si="179">G512</f>
        <v>0</v>
      </c>
      <c r="H511" s="56">
        <f t="shared" si="179"/>
        <v>0</v>
      </c>
    </row>
    <row r="512" spans="1:8" ht="36">
      <c r="A512" s="9" t="s">
        <v>69</v>
      </c>
      <c r="B512" s="9" t="s">
        <v>28</v>
      </c>
      <c r="C512" s="37" t="s">
        <v>311</v>
      </c>
      <c r="D512" s="25" t="s">
        <v>55</v>
      </c>
      <c r="E512" s="26" t="s">
        <v>56</v>
      </c>
      <c r="F512" s="56">
        <f>F513</f>
        <v>76285.099000000002</v>
      </c>
      <c r="G512" s="56">
        <f t="shared" si="179"/>
        <v>0</v>
      </c>
      <c r="H512" s="56">
        <f t="shared" si="179"/>
        <v>0</v>
      </c>
    </row>
    <row r="513" spans="1:8" ht="24">
      <c r="A513" s="9" t="s">
        <v>69</v>
      </c>
      <c r="B513" s="9" t="s">
        <v>28</v>
      </c>
      <c r="C513" s="37" t="s">
        <v>311</v>
      </c>
      <c r="D513" s="8" t="s">
        <v>57</v>
      </c>
      <c r="E513" s="7" t="s">
        <v>58</v>
      </c>
      <c r="F513" s="56">
        <v>76285.099000000002</v>
      </c>
      <c r="G513" s="57">
        <v>0</v>
      </c>
      <c r="H513" s="57">
        <v>0</v>
      </c>
    </row>
    <row r="514" spans="1:8" ht="96">
      <c r="A514" s="9" t="s">
        <v>69</v>
      </c>
      <c r="B514" s="9" t="s">
        <v>28</v>
      </c>
      <c r="C514" s="43" t="s">
        <v>312</v>
      </c>
      <c r="D514" s="8"/>
      <c r="E514" s="59" t="s">
        <v>313</v>
      </c>
      <c r="F514" s="55">
        <f t="shared" ref="F514:H515" si="180">F515</f>
        <v>48857.26</v>
      </c>
      <c r="G514" s="23">
        <f t="shared" si="180"/>
        <v>0</v>
      </c>
      <c r="H514" s="23">
        <f t="shared" si="180"/>
        <v>0</v>
      </c>
    </row>
    <row r="515" spans="1:8" ht="24">
      <c r="A515" s="9" t="s">
        <v>69</v>
      </c>
      <c r="B515" s="9" t="s">
        <v>28</v>
      </c>
      <c r="C515" s="43" t="s">
        <v>312</v>
      </c>
      <c r="D515" s="8" t="s">
        <v>98</v>
      </c>
      <c r="E515" s="7" t="s">
        <v>84</v>
      </c>
      <c r="F515" s="55">
        <f t="shared" si="180"/>
        <v>48857.26</v>
      </c>
      <c r="G515" s="23">
        <f t="shared" si="180"/>
        <v>0</v>
      </c>
      <c r="H515" s="23">
        <f t="shared" si="180"/>
        <v>0</v>
      </c>
    </row>
    <row r="516" spans="1:8" ht="84">
      <c r="A516" s="9" t="s">
        <v>69</v>
      </c>
      <c r="B516" s="9" t="s">
        <v>28</v>
      </c>
      <c r="C516" s="43" t="s">
        <v>312</v>
      </c>
      <c r="D516" s="8">
        <v>813</v>
      </c>
      <c r="E516" s="7" t="s">
        <v>243</v>
      </c>
      <c r="F516" s="55">
        <v>48857.26</v>
      </c>
      <c r="G516" s="23">
        <v>0</v>
      </c>
      <c r="H516" s="23">
        <v>0</v>
      </c>
    </row>
    <row r="517" spans="1:8" ht="24">
      <c r="A517" s="9" t="s">
        <v>69</v>
      </c>
      <c r="B517" s="9" t="s">
        <v>28</v>
      </c>
      <c r="C517" s="43" t="s">
        <v>314</v>
      </c>
      <c r="D517" s="8"/>
      <c r="E517" s="7" t="s">
        <v>315</v>
      </c>
      <c r="F517" s="55">
        <f>F518</f>
        <v>12943.126</v>
      </c>
      <c r="G517" s="55">
        <f t="shared" ref="G517:H518" si="181">G518</f>
        <v>0</v>
      </c>
      <c r="H517" s="55">
        <f t="shared" si="181"/>
        <v>0</v>
      </c>
    </row>
    <row r="518" spans="1:8" ht="36">
      <c r="A518" s="9" t="s">
        <v>69</v>
      </c>
      <c r="B518" s="9" t="s">
        <v>28</v>
      </c>
      <c r="C518" s="43" t="s">
        <v>314</v>
      </c>
      <c r="D518" s="25" t="s">
        <v>55</v>
      </c>
      <c r="E518" s="26" t="s">
        <v>56</v>
      </c>
      <c r="F518" s="56">
        <f>F519</f>
        <v>12943.126</v>
      </c>
      <c r="G518" s="56">
        <f t="shared" si="181"/>
        <v>0</v>
      </c>
      <c r="H518" s="56">
        <f t="shared" si="181"/>
        <v>0</v>
      </c>
    </row>
    <row r="519" spans="1:8" ht="24">
      <c r="A519" s="9" t="s">
        <v>69</v>
      </c>
      <c r="B519" s="9" t="s">
        <v>28</v>
      </c>
      <c r="C519" s="43" t="s">
        <v>314</v>
      </c>
      <c r="D519" s="8" t="s">
        <v>57</v>
      </c>
      <c r="E519" s="7" t="s">
        <v>58</v>
      </c>
      <c r="F519" s="56">
        <v>12943.126</v>
      </c>
      <c r="G519" s="57">
        <v>0</v>
      </c>
      <c r="H519" s="57">
        <v>0</v>
      </c>
    </row>
    <row r="520" spans="1:8" ht="72">
      <c r="A520" s="9" t="s">
        <v>69</v>
      </c>
      <c r="B520" s="9" t="s">
        <v>28</v>
      </c>
      <c r="C520" s="43" t="s">
        <v>316</v>
      </c>
      <c r="D520" s="8"/>
      <c r="E520" s="7" t="s">
        <v>317</v>
      </c>
      <c r="F520" s="55">
        <f>F521</f>
        <v>24490.86</v>
      </c>
      <c r="G520" s="55">
        <f t="shared" ref="G520:H521" si="182">G521</f>
        <v>0</v>
      </c>
      <c r="H520" s="55">
        <f t="shared" si="182"/>
        <v>0</v>
      </c>
    </row>
    <row r="521" spans="1:8" ht="24">
      <c r="A521" s="9" t="s">
        <v>69</v>
      </c>
      <c r="B521" s="9" t="s">
        <v>28</v>
      </c>
      <c r="C521" s="43" t="s">
        <v>316</v>
      </c>
      <c r="D521" s="8" t="s">
        <v>98</v>
      </c>
      <c r="E521" s="7" t="s">
        <v>84</v>
      </c>
      <c r="F521" s="55">
        <f>F522</f>
        <v>24490.86</v>
      </c>
      <c r="G521" s="55">
        <f t="shared" si="182"/>
        <v>0</v>
      </c>
      <c r="H521" s="55">
        <f t="shared" si="182"/>
        <v>0</v>
      </c>
    </row>
    <row r="522" spans="1:8" ht="84">
      <c r="A522" s="9" t="s">
        <v>69</v>
      </c>
      <c r="B522" s="9" t="s">
        <v>28</v>
      </c>
      <c r="C522" s="43" t="s">
        <v>316</v>
      </c>
      <c r="D522" s="8">
        <v>813</v>
      </c>
      <c r="E522" s="7" t="s">
        <v>243</v>
      </c>
      <c r="F522" s="55">
        <v>24490.86</v>
      </c>
      <c r="G522" s="23">
        <v>0</v>
      </c>
      <c r="H522" s="23">
        <v>0</v>
      </c>
    </row>
    <row r="523" spans="1:8" ht="60">
      <c r="A523" s="9" t="s">
        <v>69</v>
      </c>
      <c r="B523" s="9" t="s">
        <v>28</v>
      </c>
      <c r="C523" s="43" t="s">
        <v>318</v>
      </c>
      <c r="D523" s="8"/>
      <c r="E523" s="7" t="s">
        <v>319</v>
      </c>
      <c r="F523" s="55">
        <f>F524</f>
        <v>1202.9000000000001</v>
      </c>
      <c r="G523" s="55">
        <f t="shared" ref="G523:H524" si="183">G524</f>
        <v>0</v>
      </c>
      <c r="H523" s="55">
        <f t="shared" si="183"/>
        <v>0</v>
      </c>
    </row>
    <row r="524" spans="1:8" ht="24">
      <c r="A524" s="9" t="s">
        <v>69</v>
      </c>
      <c r="B524" s="9" t="s">
        <v>28</v>
      </c>
      <c r="C524" s="43" t="s">
        <v>318</v>
      </c>
      <c r="D524" s="8" t="s">
        <v>98</v>
      </c>
      <c r="E524" s="7" t="s">
        <v>84</v>
      </c>
      <c r="F524" s="55">
        <f>F525</f>
        <v>1202.9000000000001</v>
      </c>
      <c r="G524" s="55">
        <f t="shared" si="183"/>
        <v>0</v>
      </c>
      <c r="H524" s="55">
        <f t="shared" si="183"/>
        <v>0</v>
      </c>
    </row>
    <row r="525" spans="1:8" ht="84">
      <c r="A525" s="9" t="s">
        <v>69</v>
      </c>
      <c r="B525" s="9" t="s">
        <v>28</v>
      </c>
      <c r="C525" s="43" t="s">
        <v>318</v>
      </c>
      <c r="D525" s="8">
        <v>813</v>
      </c>
      <c r="E525" s="7" t="s">
        <v>243</v>
      </c>
      <c r="F525" s="55">
        <v>1202.9000000000001</v>
      </c>
      <c r="G525" s="23">
        <v>0</v>
      </c>
      <c r="H525" s="23">
        <v>0</v>
      </c>
    </row>
    <row r="526" spans="1:8" ht="72">
      <c r="A526" s="9" t="s">
        <v>69</v>
      </c>
      <c r="B526" s="9" t="s">
        <v>28</v>
      </c>
      <c r="C526" s="43" t="s">
        <v>320</v>
      </c>
      <c r="D526" s="8"/>
      <c r="E526" s="7" t="s">
        <v>321</v>
      </c>
      <c r="F526" s="55">
        <f>F527</f>
        <v>9750</v>
      </c>
      <c r="G526" s="55">
        <f t="shared" ref="G526:H527" si="184">G527</f>
        <v>8550</v>
      </c>
      <c r="H526" s="55">
        <f t="shared" si="184"/>
        <v>0</v>
      </c>
    </row>
    <row r="527" spans="1:8" ht="24">
      <c r="A527" s="9" t="s">
        <v>69</v>
      </c>
      <c r="B527" s="9" t="s">
        <v>28</v>
      </c>
      <c r="C527" s="43" t="s">
        <v>320</v>
      </c>
      <c r="D527" s="8" t="s">
        <v>98</v>
      </c>
      <c r="E527" s="7" t="s">
        <v>84</v>
      </c>
      <c r="F527" s="55">
        <f>F528</f>
        <v>9750</v>
      </c>
      <c r="G527" s="55">
        <f t="shared" si="184"/>
        <v>8550</v>
      </c>
      <c r="H527" s="55">
        <f t="shared" si="184"/>
        <v>0</v>
      </c>
    </row>
    <row r="528" spans="1:8" ht="84">
      <c r="A528" s="9" t="s">
        <v>69</v>
      </c>
      <c r="B528" s="9" t="s">
        <v>28</v>
      </c>
      <c r="C528" s="43" t="s">
        <v>320</v>
      </c>
      <c r="D528" s="8">
        <v>813</v>
      </c>
      <c r="E528" s="7" t="s">
        <v>243</v>
      </c>
      <c r="F528" s="55">
        <v>9750</v>
      </c>
      <c r="G528" s="23">
        <v>8550</v>
      </c>
      <c r="H528" s="23">
        <v>0</v>
      </c>
    </row>
    <row r="529" spans="1:8" ht="72">
      <c r="A529" s="9" t="s">
        <v>69</v>
      </c>
      <c r="B529" s="9" t="s">
        <v>28</v>
      </c>
      <c r="C529" s="43" t="s">
        <v>322</v>
      </c>
      <c r="D529" s="8"/>
      <c r="E529" s="7" t="s">
        <v>323</v>
      </c>
      <c r="F529" s="55">
        <f>F530</f>
        <v>6333.451</v>
      </c>
      <c r="G529" s="55">
        <f t="shared" ref="G529:H530" si="185">G530</f>
        <v>0</v>
      </c>
      <c r="H529" s="55">
        <f t="shared" si="185"/>
        <v>0</v>
      </c>
    </row>
    <row r="530" spans="1:8" ht="24">
      <c r="A530" s="9" t="s">
        <v>69</v>
      </c>
      <c r="B530" s="9" t="s">
        <v>28</v>
      </c>
      <c r="C530" s="43" t="s">
        <v>322</v>
      </c>
      <c r="D530" s="8" t="s">
        <v>98</v>
      </c>
      <c r="E530" s="7" t="s">
        <v>84</v>
      </c>
      <c r="F530" s="55">
        <f>F531</f>
        <v>6333.451</v>
      </c>
      <c r="G530" s="55">
        <f t="shared" si="185"/>
        <v>0</v>
      </c>
      <c r="H530" s="55">
        <f t="shared" si="185"/>
        <v>0</v>
      </c>
    </row>
    <row r="531" spans="1:8" ht="84">
      <c r="A531" s="9" t="s">
        <v>69</v>
      </c>
      <c r="B531" s="9" t="s">
        <v>28</v>
      </c>
      <c r="C531" s="43" t="s">
        <v>322</v>
      </c>
      <c r="D531" s="8">
        <v>813</v>
      </c>
      <c r="E531" s="7" t="s">
        <v>243</v>
      </c>
      <c r="F531" s="55">
        <v>6333.451</v>
      </c>
      <c r="G531" s="23">
        <v>0</v>
      </c>
      <c r="H531" s="23">
        <v>0</v>
      </c>
    </row>
    <row r="532" spans="1:8" ht="60">
      <c r="A532" s="9" t="s">
        <v>69</v>
      </c>
      <c r="B532" s="9" t="s">
        <v>28</v>
      </c>
      <c r="C532" s="43" t="s">
        <v>324</v>
      </c>
      <c r="D532" s="8"/>
      <c r="E532" s="7" t="s">
        <v>325</v>
      </c>
      <c r="F532" s="55">
        <f>F533</f>
        <v>3623.7809999999999</v>
      </c>
      <c r="G532" s="55">
        <f t="shared" ref="G532:H539" si="186">G533</f>
        <v>0</v>
      </c>
      <c r="H532" s="55">
        <f t="shared" si="186"/>
        <v>0</v>
      </c>
    </row>
    <row r="533" spans="1:8" ht="24">
      <c r="A533" s="9" t="s">
        <v>69</v>
      </c>
      <c r="B533" s="9" t="s">
        <v>28</v>
      </c>
      <c r="C533" s="43" t="s">
        <v>324</v>
      </c>
      <c r="D533" s="8" t="s">
        <v>98</v>
      </c>
      <c r="E533" s="7" t="s">
        <v>84</v>
      </c>
      <c r="F533" s="55">
        <f>F534</f>
        <v>3623.7809999999999</v>
      </c>
      <c r="G533" s="55">
        <f t="shared" si="186"/>
        <v>0</v>
      </c>
      <c r="H533" s="55">
        <f t="shared" si="186"/>
        <v>0</v>
      </c>
    </row>
    <row r="534" spans="1:8" ht="84">
      <c r="A534" s="9" t="s">
        <v>69</v>
      </c>
      <c r="B534" s="9" t="s">
        <v>28</v>
      </c>
      <c r="C534" s="43" t="s">
        <v>324</v>
      </c>
      <c r="D534" s="8">
        <v>813</v>
      </c>
      <c r="E534" s="7" t="s">
        <v>243</v>
      </c>
      <c r="F534" s="55">
        <v>3623.7809999999999</v>
      </c>
      <c r="G534" s="23">
        <v>0</v>
      </c>
      <c r="H534" s="23">
        <v>0</v>
      </c>
    </row>
    <row r="535" spans="1:8" ht="96">
      <c r="A535" s="9" t="s">
        <v>69</v>
      </c>
      <c r="B535" s="9" t="s">
        <v>28</v>
      </c>
      <c r="C535" s="43" t="s">
        <v>825</v>
      </c>
      <c r="D535" s="8"/>
      <c r="E535" s="7" t="s">
        <v>829</v>
      </c>
      <c r="F535" s="55">
        <f>F536</f>
        <v>3666.549</v>
      </c>
      <c r="G535" s="55">
        <f t="shared" si="186"/>
        <v>0</v>
      </c>
      <c r="H535" s="55">
        <f t="shared" si="186"/>
        <v>0</v>
      </c>
    </row>
    <row r="536" spans="1:8" ht="24">
      <c r="A536" s="9" t="s">
        <v>69</v>
      </c>
      <c r="B536" s="9" t="s">
        <v>28</v>
      </c>
      <c r="C536" s="43" t="s">
        <v>825</v>
      </c>
      <c r="D536" s="8" t="s">
        <v>98</v>
      </c>
      <c r="E536" s="7" t="s">
        <v>84</v>
      </c>
      <c r="F536" s="55">
        <f>F537</f>
        <v>3666.549</v>
      </c>
      <c r="G536" s="55">
        <f t="shared" si="186"/>
        <v>0</v>
      </c>
      <c r="H536" s="55">
        <f t="shared" si="186"/>
        <v>0</v>
      </c>
    </row>
    <row r="537" spans="1:8" ht="84">
      <c r="A537" s="9" t="s">
        <v>69</v>
      </c>
      <c r="B537" s="9" t="s">
        <v>28</v>
      </c>
      <c r="C537" s="43" t="s">
        <v>825</v>
      </c>
      <c r="D537" s="8">
        <v>813</v>
      </c>
      <c r="E537" s="7" t="s">
        <v>243</v>
      </c>
      <c r="F537" s="55">
        <v>3666.549</v>
      </c>
      <c r="G537" s="23">
        <v>0</v>
      </c>
      <c r="H537" s="23">
        <v>0</v>
      </c>
    </row>
    <row r="538" spans="1:8" ht="60">
      <c r="A538" s="9" t="s">
        <v>69</v>
      </c>
      <c r="B538" s="9" t="s">
        <v>28</v>
      </c>
      <c r="C538" s="43" t="s">
        <v>810</v>
      </c>
      <c r="D538" s="8"/>
      <c r="E538" s="7" t="s">
        <v>828</v>
      </c>
      <c r="F538" s="55">
        <f>F539</f>
        <v>5358.4170000000004</v>
      </c>
      <c r="G538" s="55">
        <f t="shared" si="186"/>
        <v>0</v>
      </c>
      <c r="H538" s="55">
        <f t="shared" si="186"/>
        <v>0</v>
      </c>
    </row>
    <row r="539" spans="1:8" ht="24">
      <c r="A539" s="9" t="s">
        <v>69</v>
      </c>
      <c r="B539" s="9" t="s">
        <v>28</v>
      </c>
      <c r="C539" s="43" t="s">
        <v>810</v>
      </c>
      <c r="D539" s="8" t="s">
        <v>98</v>
      </c>
      <c r="E539" s="7" t="s">
        <v>84</v>
      </c>
      <c r="F539" s="55">
        <f>F540</f>
        <v>5358.4170000000004</v>
      </c>
      <c r="G539" s="55">
        <f t="shared" si="186"/>
        <v>0</v>
      </c>
      <c r="H539" s="55">
        <f t="shared" si="186"/>
        <v>0</v>
      </c>
    </row>
    <row r="540" spans="1:8" ht="84">
      <c r="A540" s="9" t="s">
        <v>69</v>
      </c>
      <c r="B540" s="9" t="s">
        <v>28</v>
      </c>
      <c r="C540" s="43" t="s">
        <v>810</v>
      </c>
      <c r="D540" s="8">
        <v>813</v>
      </c>
      <c r="E540" s="7" t="s">
        <v>243</v>
      </c>
      <c r="F540" s="55">
        <v>5358.4170000000004</v>
      </c>
      <c r="G540" s="23">
        <v>0</v>
      </c>
      <c r="H540" s="23">
        <v>0</v>
      </c>
    </row>
    <row r="541" spans="1:8" ht="24">
      <c r="A541" s="9" t="s">
        <v>69</v>
      </c>
      <c r="B541" s="9" t="s">
        <v>28</v>
      </c>
      <c r="C541" s="9" t="s">
        <v>45</v>
      </c>
      <c r="D541" s="9"/>
      <c r="E541" s="7" t="s">
        <v>46</v>
      </c>
      <c r="F541" s="56">
        <f>F542</f>
        <v>349.815</v>
      </c>
      <c r="G541" s="56">
        <f t="shared" ref="G541:H544" si="187">G542</f>
        <v>0</v>
      </c>
      <c r="H541" s="56">
        <f t="shared" si="187"/>
        <v>0</v>
      </c>
    </row>
    <row r="542" spans="1:8" ht="24">
      <c r="A542" s="9" t="s">
        <v>69</v>
      </c>
      <c r="B542" s="9" t="s">
        <v>28</v>
      </c>
      <c r="C542" s="9" t="s">
        <v>80</v>
      </c>
      <c r="D542" s="9"/>
      <c r="E542" s="7" t="s">
        <v>81</v>
      </c>
      <c r="F542" s="56">
        <f>F543</f>
        <v>349.815</v>
      </c>
      <c r="G542" s="56">
        <f t="shared" si="187"/>
        <v>0</v>
      </c>
      <c r="H542" s="56">
        <f t="shared" si="187"/>
        <v>0</v>
      </c>
    </row>
    <row r="543" spans="1:8" ht="36">
      <c r="A543" s="9" t="s">
        <v>69</v>
      </c>
      <c r="B543" s="9" t="s">
        <v>28</v>
      </c>
      <c r="C543" s="9" t="s">
        <v>82</v>
      </c>
      <c r="D543" s="8"/>
      <c r="E543" s="7" t="s">
        <v>83</v>
      </c>
      <c r="F543" s="56">
        <f>F544</f>
        <v>349.815</v>
      </c>
      <c r="G543" s="56">
        <f t="shared" si="187"/>
        <v>0</v>
      </c>
      <c r="H543" s="56">
        <f t="shared" si="187"/>
        <v>0</v>
      </c>
    </row>
    <row r="544" spans="1:8" ht="36">
      <c r="A544" s="9" t="s">
        <v>69</v>
      </c>
      <c r="B544" s="9" t="s">
        <v>28</v>
      </c>
      <c r="C544" s="9" t="s">
        <v>82</v>
      </c>
      <c r="D544" s="25" t="s">
        <v>55</v>
      </c>
      <c r="E544" s="26" t="s">
        <v>56</v>
      </c>
      <c r="F544" s="56">
        <f>F545</f>
        <v>349.815</v>
      </c>
      <c r="G544" s="56">
        <f t="shared" si="187"/>
        <v>0</v>
      </c>
      <c r="H544" s="56">
        <f t="shared" si="187"/>
        <v>0</v>
      </c>
    </row>
    <row r="545" spans="1:8" ht="24">
      <c r="A545" s="9" t="s">
        <v>69</v>
      </c>
      <c r="B545" s="9" t="s">
        <v>28</v>
      </c>
      <c r="C545" s="9" t="s">
        <v>82</v>
      </c>
      <c r="D545" s="8" t="s">
        <v>57</v>
      </c>
      <c r="E545" s="7" t="s">
        <v>58</v>
      </c>
      <c r="F545" s="56">
        <v>349.815</v>
      </c>
      <c r="G545" s="57">
        <v>0</v>
      </c>
      <c r="H545" s="57">
        <v>0</v>
      </c>
    </row>
    <row r="546" spans="1:8">
      <c r="A546" s="16" t="s">
        <v>69</v>
      </c>
      <c r="B546" s="16" t="s">
        <v>51</v>
      </c>
      <c r="C546" s="54"/>
      <c r="D546" s="29"/>
      <c r="E546" s="18" t="s">
        <v>326</v>
      </c>
      <c r="F546" s="19">
        <f>F547+F553+F565</f>
        <v>332324.64799999999</v>
      </c>
      <c r="G546" s="19">
        <f t="shared" ref="G546:H546" si="188">G547+G553+G565</f>
        <v>208467.54400000002</v>
      </c>
      <c r="H546" s="19">
        <f t="shared" si="188"/>
        <v>208467.54400000002</v>
      </c>
    </row>
    <row r="547" spans="1:8" ht="60">
      <c r="A547" s="17" t="s">
        <v>69</v>
      </c>
      <c r="B547" s="17" t="s">
        <v>51</v>
      </c>
      <c r="C547" s="17" t="s">
        <v>489</v>
      </c>
      <c r="D547" s="20"/>
      <c r="E547" s="21" t="s">
        <v>490</v>
      </c>
      <c r="F547" s="22">
        <f>F548</f>
        <v>57.371000000000002</v>
      </c>
      <c r="G547" s="22">
        <f t="shared" ref="G547:H551" si="189">G548</f>
        <v>0</v>
      </c>
      <c r="H547" s="22">
        <f t="shared" si="189"/>
        <v>0</v>
      </c>
    </row>
    <row r="548" spans="1:8" ht="72">
      <c r="A548" s="17" t="s">
        <v>69</v>
      </c>
      <c r="B548" s="17" t="s">
        <v>51</v>
      </c>
      <c r="C548" s="9" t="s">
        <v>491</v>
      </c>
      <c r="D548" s="8"/>
      <c r="E548" s="7" t="s">
        <v>492</v>
      </c>
      <c r="F548" s="23">
        <f>F549</f>
        <v>57.371000000000002</v>
      </c>
      <c r="G548" s="23">
        <f t="shared" si="189"/>
        <v>0</v>
      </c>
      <c r="H548" s="23">
        <f t="shared" si="189"/>
        <v>0</v>
      </c>
    </row>
    <row r="549" spans="1:8" ht="36">
      <c r="A549" s="17" t="s">
        <v>69</v>
      </c>
      <c r="B549" s="17" t="s">
        <v>51</v>
      </c>
      <c r="C549" s="9" t="s">
        <v>493</v>
      </c>
      <c r="D549" s="8"/>
      <c r="E549" s="7" t="s">
        <v>494</v>
      </c>
      <c r="F549" s="23">
        <f>F550</f>
        <v>57.371000000000002</v>
      </c>
      <c r="G549" s="23">
        <f t="shared" si="189"/>
        <v>0</v>
      </c>
      <c r="H549" s="23">
        <f t="shared" si="189"/>
        <v>0</v>
      </c>
    </row>
    <row r="550" spans="1:8" ht="60">
      <c r="A550" s="9" t="s">
        <v>69</v>
      </c>
      <c r="B550" s="9" t="s">
        <v>51</v>
      </c>
      <c r="C550" s="43" t="s">
        <v>814</v>
      </c>
      <c r="D550" s="29"/>
      <c r="E550" s="7" t="s">
        <v>813</v>
      </c>
      <c r="F550" s="23">
        <f>F551</f>
        <v>57.371000000000002</v>
      </c>
      <c r="G550" s="23">
        <f t="shared" si="189"/>
        <v>0</v>
      </c>
      <c r="H550" s="23">
        <f t="shared" si="189"/>
        <v>0</v>
      </c>
    </row>
    <row r="551" spans="1:8" ht="36">
      <c r="A551" s="9" t="s">
        <v>69</v>
      </c>
      <c r="B551" s="9" t="s">
        <v>51</v>
      </c>
      <c r="C551" s="43" t="s">
        <v>814</v>
      </c>
      <c r="D551" s="25" t="s">
        <v>55</v>
      </c>
      <c r="E551" s="26" t="s">
        <v>56</v>
      </c>
      <c r="F551" s="56">
        <f>F552</f>
        <v>57.371000000000002</v>
      </c>
      <c r="G551" s="56">
        <f t="shared" si="189"/>
        <v>0</v>
      </c>
      <c r="H551" s="56">
        <f t="shared" si="189"/>
        <v>0</v>
      </c>
    </row>
    <row r="552" spans="1:8" ht="24">
      <c r="A552" s="9" t="s">
        <v>69</v>
      </c>
      <c r="B552" s="9" t="s">
        <v>51</v>
      </c>
      <c r="C552" s="43" t="s">
        <v>814</v>
      </c>
      <c r="D552" s="8" t="s">
        <v>57</v>
      </c>
      <c r="E552" s="7" t="s">
        <v>58</v>
      </c>
      <c r="F552" s="56">
        <v>57.371000000000002</v>
      </c>
      <c r="G552" s="57">
        <v>0</v>
      </c>
      <c r="H552" s="57">
        <v>0</v>
      </c>
    </row>
    <row r="553" spans="1:8" ht="36">
      <c r="A553" s="17" t="s">
        <v>69</v>
      </c>
      <c r="B553" s="17" t="s">
        <v>51</v>
      </c>
      <c r="C553" s="17" t="s">
        <v>327</v>
      </c>
      <c r="D553" s="17"/>
      <c r="E553" s="21" t="s">
        <v>328</v>
      </c>
      <c r="F553" s="22">
        <f t="shared" ref="F553:H554" si="190">F554</f>
        <v>4855.1449999999995</v>
      </c>
      <c r="G553" s="22">
        <f t="shared" si="190"/>
        <v>0</v>
      </c>
      <c r="H553" s="22">
        <f t="shared" si="190"/>
        <v>0</v>
      </c>
    </row>
    <row r="554" spans="1:8" ht="36">
      <c r="A554" s="9" t="s">
        <v>69</v>
      </c>
      <c r="B554" s="9" t="s">
        <v>51</v>
      </c>
      <c r="C554" s="9" t="s">
        <v>329</v>
      </c>
      <c r="D554" s="9"/>
      <c r="E554" s="7" t="s">
        <v>330</v>
      </c>
      <c r="F554" s="23">
        <f t="shared" si="190"/>
        <v>4855.1449999999995</v>
      </c>
      <c r="G554" s="23">
        <f t="shared" si="190"/>
        <v>0</v>
      </c>
      <c r="H554" s="23">
        <f t="shared" si="190"/>
        <v>0</v>
      </c>
    </row>
    <row r="555" spans="1:8" ht="120">
      <c r="A555" s="9" t="s">
        <v>69</v>
      </c>
      <c r="B555" s="9" t="s">
        <v>51</v>
      </c>
      <c r="C555" s="9" t="s">
        <v>331</v>
      </c>
      <c r="D555" s="9"/>
      <c r="E555" s="7" t="s">
        <v>332</v>
      </c>
      <c r="F555" s="23">
        <f>F556+F559+F562</f>
        <v>4855.1449999999995</v>
      </c>
      <c r="G555" s="23">
        <f t="shared" ref="G555:H555" si="191">G556+G559+G562</f>
        <v>0</v>
      </c>
      <c r="H555" s="23">
        <f t="shared" si="191"/>
        <v>0</v>
      </c>
    </row>
    <row r="556" spans="1:8" ht="36">
      <c r="A556" s="9" t="s">
        <v>69</v>
      </c>
      <c r="B556" s="9" t="s">
        <v>51</v>
      </c>
      <c r="C556" s="9" t="s">
        <v>333</v>
      </c>
      <c r="D556" s="9"/>
      <c r="E556" s="7" t="s">
        <v>334</v>
      </c>
      <c r="F556" s="23">
        <f t="shared" ref="F556:H557" si="192">F557</f>
        <v>377.38299999999998</v>
      </c>
      <c r="G556" s="23">
        <f t="shared" si="192"/>
        <v>0</v>
      </c>
      <c r="H556" s="23">
        <f t="shared" si="192"/>
        <v>0</v>
      </c>
    </row>
    <row r="557" spans="1:8" ht="36">
      <c r="A557" s="9" t="s">
        <v>69</v>
      </c>
      <c r="B557" s="9" t="s">
        <v>51</v>
      </c>
      <c r="C557" s="9" t="s">
        <v>333</v>
      </c>
      <c r="D557" s="25" t="s">
        <v>55</v>
      </c>
      <c r="E557" s="26" t="s">
        <v>56</v>
      </c>
      <c r="F557" s="23">
        <f t="shared" si="192"/>
        <v>377.38299999999998</v>
      </c>
      <c r="G557" s="23">
        <f t="shared" si="192"/>
        <v>0</v>
      </c>
      <c r="H557" s="23">
        <f t="shared" si="192"/>
        <v>0</v>
      </c>
    </row>
    <row r="558" spans="1:8" ht="24">
      <c r="A558" s="9" t="s">
        <v>69</v>
      </c>
      <c r="B558" s="9" t="s">
        <v>51</v>
      </c>
      <c r="C558" s="9" t="s">
        <v>333</v>
      </c>
      <c r="D558" s="8" t="s">
        <v>57</v>
      </c>
      <c r="E558" s="7" t="s">
        <v>58</v>
      </c>
      <c r="F558" s="23">
        <v>377.38299999999998</v>
      </c>
      <c r="G558" s="23">
        <v>0</v>
      </c>
      <c r="H558" s="23">
        <v>0</v>
      </c>
    </row>
    <row r="559" spans="1:8" ht="60">
      <c r="A559" s="9" t="s">
        <v>69</v>
      </c>
      <c r="B559" s="9" t="s">
        <v>51</v>
      </c>
      <c r="C559" s="43" t="s">
        <v>335</v>
      </c>
      <c r="D559" s="8"/>
      <c r="E559" s="7" t="s">
        <v>336</v>
      </c>
      <c r="F559" s="23">
        <f t="shared" ref="F559:H560" si="193">F560</f>
        <v>895.553</v>
      </c>
      <c r="G559" s="23">
        <f t="shared" si="193"/>
        <v>0</v>
      </c>
      <c r="H559" s="23">
        <f t="shared" si="193"/>
        <v>0</v>
      </c>
    </row>
    <row r="560" spans="1:8" ht="36">
      <c r="A560" s="9" t="s">
        <v>69</v>
      </c>
      <c r="B560" s="9" t="s">
        <v>51</v>
      </c>
      <c r="C560" s="43" t="s">
        <v>335</v>
      </c>
      <c r="D560" s="25" t="s">
        <v>55</v>
      </c>
      <c r="E560" s="26" t="s">
        <v>56</v>
      </c>
      <c r="F560" s="23">
        <f t="shared" si="193"/>
        <v>895.553</v>
      </c>
      <c r="G560" s="23">
        <f t="shared" si="193"/>
        <v>0</v>
      </c>
      <c r="H560" s="23">
        <f t="shared" si="193"/>
        <v>0</v>
      </c>
    </row>
    <row r="561" spans="1:8" ht="24">
      <c r="A561" s="9" t="s">
        <v>69</v>
      </c>
      <c r="B561" s="9" t="s">
        <v>51</v>
      </c>
      <c r="C561" s="43" t="s">
        <v>335</v>
      </c>
      <c r="D561" s="8" t="s">
        <v>57</v>
      </c>
      <c r="E561" s="7" t="s">
        <v>58</v>
      </c>
      <c r="F561" s="23">
        <v>895.553</v>
      </c>
      <c r="G561" s="23">
        <v>0</v>
      </c>
      <c r="H561" s="23">
        <v>0</v>
      </c>
    </row>
    <row r="562" spans="1:8" ht="36">
      <c r="A562" s="9" t="s">
        <v>69</v>
      </c>
      <c r="B562" s="9" t="s">
        <v>51</v>
      </c>
      <c r="C562" s="43" t="s">
        <v>827</v>
      </c>
      <c r="D562" s="8"/>
      <c r="E562" s="7" t="s">
        <v>826</v>
      </c>
      <c r="F562" s="23">
        <f>F563</f>
        <v>3582.2089999999998</v>
      </c>
      <c r="G562" s="23">
        <f t="shared" ref="G562:H562" si="194">G563</f>
        <v>0</v>
      </c>
      <c r="H562" s="23">
        <f t="shared" si="194"/>
        <v>0</v>
      </c>
    </row>
    <row r="563" spans="1:8" ht="36">
      <c r="A563" s="9" t="s">
        <v>69</v>
      </c>
      <c r="B563" s="9" t="s">
        <v>51</v>
      </c>
      <c r="C563" s="43" t="s">
        <v>827</v>
      </c>
      <c r="D563" s="25" t="s">
        <v>55</v>
      </c>
      <c r="E563" s="26" t="s">
        <v>56</v>
      </c>
      <c r="F563" s="23">
        <f t="shared" ref="F563:H563" si="195">F564</f>
        <v>3582.2089999999998</v>
      </c>
      <c r="G563" s="23">
        <f t="shared" si="195"/>
        <v>0</v>
      </c>
      <c r="H563" s="23">
        <f t="shared" si="195"/>
        <v>0</v>
      </c>
    </row>
    <row r="564" spans="1:8" ht="24">
      <c r="A564" s="9" t="s">
        <v>69</v>
      </c>
      <c r="B564" s="9" t="s">
        <v>51</v>
      </c>
      <c r="C564" s="43" t="s">
        <v>827</v>
      </c>
      <c r="D564" s="8" t="s">
        <v>57</v>
      </c>
      <c r="E564" s="7" t="s">
        <v>58</v>
      </c>
      <c r="F564" s="23">
        <v>3582.2089999999998</v>
      </c>
      <c r="G564" s="23">
        <v>0</v>
      </c>
      <c r="H564" s="23">
        <v>0</v>
      </c>
    </row>
    <row r="565" spans="1:8" ht="48">
      <c r="A565" s="17" t="s">
        <v>69</v>
      </c>
      <c r="B565" s="17" t="s">
        <v>51</v>
      </c>
      <c r="C565" s="41" t="s">
        <v>124</v>
      </c>
      <c r="D565" s="20"/>
      <c r="E565" s="21" t="s">
        <v>125</v>
      </c>
      <c r="F565" s="22">
        <f>F566+F609+F633</f>
        <v>327412.13199999998</v>
      </c>
      <c r="G565" s="22">
        <f>G566+G609+G633</f>
        <v>208467.54400000002</v>
      </c>
      <c r="H565" s="22">
        <f>H566+H609+H633</f>
        <v>208467.54400000002</v>
      </c>
    </row>
    <row r="566" spans="1:8" ht="48">
      <c r="A566" s="9" t="s">
        <v>69</v>
      </c>
      <c r="B566" s="9" t="s">
        <v>51</v>
      </c>
      <c r="C566" s="37" t="s">
        <v>337</v>
      </c>
      <c r="D566" s="8"/>
      <c r="E566" s="7" t="s">
        <v>338</v>
      </c>
      <c r="F566" s="56">
        <f>F567+F582+F599</f>
        <v>197821.63099999999</v>
      </c>
      <c r="G566" s="56">
        <f>G567+G582+G599</f>
        <v>157858.23200000002</v>
      </c>
      <c r="H566" s="56">
        <f>H567+H582+H599</f>
        <v>157858.23200000002</v>
      </c>
    </row>
    <row r="567" spans="1:8" ht="36">
      <c r="A567" s="9" t="s">
        <v>69</v>
      </c>
      <c r="B567" s="9" t="s">
        <v>51</v>
      </c>
      <c r="C567" s="60" t="s">
        <v>339</v>
      </c>
      <c r="D567" s="101"/>
      <c r="E567" s="105" t="s">
        <v>340</v>
      </c>
      <c r="F567" s="56">
        <f>F568+F573+F576+F579</f>
        <v>111907.89700000001</v>
      </c>
      <c r="G567" s="56">
        <f t="shared" ref="G567:H567" si="196">G568+G573+G576+G579</f>
        <v>92722.210999999996</v>
      </c>
      <c r="H567" s="56">
        <f t="shared" si="196"/>
        <v>92722.210999999996</v>
      </c>
    </row>
    <row r="568" spans="1:8" ht="36">
      <c r="A568" s="9" t="s">
        <v>69</v>
      </c>
      <c r="B568" s="61" t="s">
        <v>51</v>
      </c>
      <c r="C568" s="43" t="s">
        <v>341</v>
      </c>
      <c r="D568" s="8"/>
      <c r="E568" s="34" t="s">
        <v>342</v>
      </c>
      <c r="F568" s="62">
        <f>F569+F571</f>
        <v>53081.781999999999</v>
      </c>
      <c r="G568" s="62">
        <f t="shared" ref="G568:H568" si="197">G569+G571</f>
        <v>47499.051999999996</v>
      </c>
      <c r="H568" s="62">
        <f t="shared" si="197"/>
        <v>47499.051999999996</v>
      </c>
    </row>
    <row r="569" spans="1:8" ht="36">
      <c r="A569" s="9" t="s">
        <v>69</v>
      </c>
      <c r="B569" s="61" t="s">
        <v>51</v>
      </c>
      <c r="C569" s="43" t="s">
        <v>341</v>
      </c>
      <c r="D569" s="25" t="s">
        <v>55</v>
      </c>
      <c r="E569" s="26" t="s">
        <v>56</v>
      </c>
      <c r="F569" s="62">
        <f>F570</f>
        <v>45725.957999999999</v>
      </c>
      <c r="G569" s="62">
        <f t="shared" ref="G569:H569" si="198">G570</f>
        <v>41746.661999999997</v>
      </c>
      <c r="H569" s="62">
        <f t="shared" si="198"/>
        <v>41746.661999999997</v>
      </c>
    </row>
    <row r="570" spans="1:8" ht="24">
      <c r="A570" s="9" t="s">
        <v>69</v>
      </c>
      <c r="B570" s="61" t="s">
        <v>51</v>
      </c>
      <c r="C570" s="43" t="s">
        <v>341</v>
      </c>
      <c r="D570" s="8" t="s">
        <v>57</v>
      </c>
      <c r="E570" s="7" t="s">
        <v>58</v>
      </c>
      <c r="F570" s="62">
        <v>45725.957999999999</v>
      </c>
      <c r="G570" s="62">
        <v>41746.661999999997</v>
      </c>
      <c r="H570" s="62">
        <v>41746.661999999997</v>
      </c>
    </row>
    <row r="571" spans="1:8" ht="48">
      <c r="A571" s="9" t="s">
        <v>69</v>
      </c>
      <c r="B571" s="61" t="s">
        <v>51</v>
      </c>
      <c r="C571" s="43" t="s">
        <v>341</v>
      </c>
      <c r="D571" s="40" t="s">
        <v>110</v>
      </c>
      <c r="E571" s="26" t="s">
        <v>111</v>
      </c>
      <c r="F571" s="62">
        <f>F572</f>
        <v>7355.8239999999996</v>
      </c>
      <c r="G571" s="62">
        <f t="shared" ref="G571:H571" si="199">G572</f>
        <v>5752.39</v>
      </c>
      <c r="H571" s="62">
        <f t="shared" si="199"/>
        <v>5752.39</v>
      </c>
    </row>
    <row r="572" spans="1:8" ht="84">
      <c r="A572" s="9" t="s">
        <v>69</v>
      </c>
      <c r="B572" s="61" t="s">
        <v>51</v>
      </c>
      <c r="C572" s="43" t="s">
        <v>341</v>
      </c>
      <c r="D572" s="8" t="s">
        <v>112</v>
      </c>
      <c r="E572" s="7" t="s">
        <v>113</v>
      </c>
      <c r="F572" s="62">
        <v>7355.8239999999996</v>
      </c>
      <c r="G572" s="62">
        <v>5752.39</v>
      </c>
      <c r="H572" s="62">
        <v>5752.39</v>
      </c>
    </row>
    <row r="573" spans="1:8" ht="36">
      <c r="A573" s="9" t="s">
        <v>69</v>
      </c>
      <c r="B573" s="61" t="s">
        <v>51</v>
      </c>
      <c r="C573" s="43" t="s">
        <v>343</v>
      </c>
      <c r="D573" s="25"/>
      <c r="E573" s="34" t="s">
        <v>344</v>
      </c>
      <c r="F573" s="62">
        <f>F574</f>
        <v>50640.807000000001</v>
      </c>
      <c r="G573" s="62">
        <f t="shared" ref="G573:H574" si="200">G574</f>
        <v>44388.326000000001</v>
      </c>
      <c r="H573" s="62">
        <f t="shared" si="200"/>
        <v>44388.326000000001</v>
      </c>
    </row>
    <row r="574" spans="1:8" ht="48">
      <c r="A574" s="9" t="s">
        <v>69</v>
      </c>
      <c r="B574" s="61" t="s">
        <v>51</v>
      </c>
      <c r="C574" s="43" t="s">
        <v>343</v>
      </c>
      <c r="D574" s="40" t="s">
        <v>110</v>
      </c>
      <c r="E574" s="26" t="s">
        <v>111</v>
      </c>
      <c r="F574" s="62">
        <f>F575</f>
        <v>50640.807000000001</v>
      </c>
      <c r="G574" s="62">
        <f t="shared" si="200"/>
        <v>44388.326000000001</v>
      </c>
      <c r="H574" s="62">
        <f t="shared" si="200"/>
        <v>44388.326000000001</v>
      </c>
    </row>
    <row r="575" spans="1:8" ht="84">
      <c r="A575" s="9" t="s">
        <v>69</v>
      </c>
      <c r="B575" s="61" t="s">
        <v>51</v>
      </c>
      <c r="C575" s="43" t="s">
        <v>343</v>
      </c>
      <c r="D575" s="8" t="s">
        <v>112</v>
      </c>
      <c r="E575" s="7" t="s">
        <v>113</v>
      </c>
      <c r="F575" s="62">
        <v>50640.807000000001</v>
      </c>
      <c r="G575" s="62">
        <v>44388.326000000001</v>
      </c>
      <c r="H575" s="62">
        <v>44388.326000000001</v>
      </c>
    </row>
    <row r="576" spans="1:8" ht="24">
      <c r="A576" s="9" t="s">
        <v>69</v>
      </c>
      <c r="B576" s="61" t="s">
        <v>51</v>
      </c>
      <c r="C576" s="43" t="s">
        <v>345</v>
      </c>
      <c r="D576" s="8"/>
      <c r="E576" s="34" t="s">
        <v>346</v>
      </c>
      <c r="F576" s="62">
        <f>F577</f>
        <v>2647.136</v>
      </c>
      <c r="G576" s="62">
        <f t="shared" ref="G576:H577" si="201">G577</f>
        <v>834.83299999999997</v>
      </c>
      <c r="H576" s="62">
        <f t="shared" si="201"/>
        <v>834.83299999999997</v>
      </c>
    </row>
    <row r="577" spans="1:8" ht="36">
      <c r="A577" s="9" t="s">
        <v>69</v>
      </c>
      <c r="B577" s="61" t="s">
        <v>51</v>
      </c>
      <c r="C577" s="43" t="s">
        <v>345</v>
      </c>
      <c r="D577" s="25" t="s">
        <v>55</v>
      </c>
      <c r="E577" s="26" t="s">
        <v>56</v>
      </c>
      <c r="F577" s="62">
        <f>F578</f>
        <v>2647.136</v>
      </c>
      <c r="G577" s="62">
        <f t="shared" si="201"/>
        <v>834.83299999999997</v>
      </c>
      <c r="H577" s="62">
        <f t="shared" si="201"/>
        <v>834.83299999999997</v>
      </c>
    </row>
    <row r="578" spans="1:8" ht="24">
      <c r="A578" s="9" t="s">
        <v>69</v>
      </c>
      <c r="B578" s="61" t="s">
        <v>51</v>
      </c>
      <c r="C578" s="43" t="s">
        <v>345</v>
      </c>
      <c r="D578" s="8" t="s">
        <v>57</v>
      </c>
      <c r="E578" s="105" t="s">
        <v>58</v>
      </c>
      <c r="F578" s="62">
        <v>2647.136</v>
      </c>
      <c r="G578" s="62">
        <v>834.83299999999997</v>
      </c>
      <c r="H578" s="62">
        <v>834.83299999999997</v>
      </c>
    </row>
    <row r="579" spans="1:8" ht="24">
      <c r="A579" s="9" t="s">
        <v>69</v>
      </c>
      <c r="B579" s="61" t="s">
        <v>51</v>
      </c>
      <c r="C579" s="43" t="s">
        <v>347</v>
      </c>
      <c r="D579" s="8"/>
      <c r="E579" s="34" t="s">
        <v>348</v>
      </c>
      <c r="F579" s="62">
        <f>F580</f>
        <v>5538.1719999999996</v>
      </c>
      <c r="G579" s="62">
        <f t="shared" ref="G579:H580" si="202">G580</f>
        <v>0</v>
      </c>
      <c r="H579" s="62">
        <f t="shared" si="202"/>
        <v>0</v>
      </c>
    </row>
    <row r="580" spans="1:8" ht="48">
      <c r="A580" s="9" t="s">
        <v>69</v>
      </c>
      <c r="B580" s="61" t="s">
        <v>51</v>
      </c>
      <c r="C580" s="43" t="s">
        <v>347</v>
      </c>
      <c r="D580" s="40" t="s">
        <v>110</v>
      </c>
      <c r="E580" s="26" t="s">
        <v>111</v>
      </c>
      <c r="F580" s="62">
        <f>F581</f>
        <v>5538.1719999999996</v>
      </c>
      <c r="G580" s="62">
        <f t="shared" si="202"/>
        <v>0</v>
      </c>
      <c r="H580" s="62">
        <f t="shared" si="202"/>
        <v>0</v>
      </c>
    </row>
    <row r="581" spans="1:8" ht="24">
      <c r="A581" s="9" t="s">
        <v>69</v>
      </c>
      <c r="B581" s="61" t="s">
        <v>51</v>
      </c>
      <c r="C581" s="43" t="s">
        <v>347</v>
      </c>
      <c r="D581" s="8">
        <v>612</v>
      </c>
      <c r="E581" s="7" t="s">
        <v>349</v>
      </c>
      <c r="F581" s="23">
        <v>5538.1719999999996</v>
      </c>
      <c r="G581" s="23">
        <v>0</v>
      </c>
      <c r="H581" s="23">
        <v>0</v>
      </c>
    </row>
    <row r="582" spans="1:8" ht="48">
      <c r="A582" s="9" t="s">
        <v>69</v>
      </c>
      <c r="B582" s="61" t="s">
        <v>51</v>
      </c>
      <c r="C582" s="63" t="s">
        <v>350</v>
      </c>
      <c r="D582" s="64"/>
      <c r="E582" s="34" t="s">
        <v>351</v>
      </c>
      <c r="F582" s="62">
        <f>F583+F586+F591+F594</f>
        <v>26354.091</v>
      </c>
      <c r="G582" s="62">
        <f t="shared" ref="G582:H582" si="203">G583+G586+G591+G594</f>
        <v>22448.699000000001</v>
      </c>
      <c r="H582" s="62">
        <f t="shared" si="203"/>
        <v>22448.699000000001</v>
      </c>
    </row>
    <row r="583" spans="1:8" ht="24">
      <c r="A583" s="9" t="s">
        <v>69</v>
      </c>
      <c r="B583" s="61" t="s">
        <v>51</v>
      </c>
      <c r="C583" s="63" t="s">
        <v>352</v>
      </c>
      <c r="D583" s="64"/>
      <c r="E583" s="34" t="s">
        <v>353</v>
      </c>
      <c r="F583" s="62">
        <f>F584</f>
        <v>2252.6179999999999</v>
      </c>
      <c r="G583" s="62">
        <f t="shared" ref="G583:H584" si="204">G584</f>
        <v>3047.1</v>
      </c>
      <c r="H583" s="62">
        <f t="shared" si="204"/>
        <v>3047.1</v>
      </c>
    </row>
    <row r="584" spans="1:8" ht="36">
      <c r="A584" s="9" t="s">
        <v>69</v>
      </c>
      <c r="B584" s="61" t="s">
        <v>51</v>
      </c>
      <c r="C584" s="63" t="s">
        <v>352</v>
      </c>
      <c r="D584" s="25" t="s">
        <v>55</v>
      </c>
      <c r="E584" s="26" t="s">
        <v>56</v>
      </c>
      <c r="F584" s="62">
        <f>F585</f>
        <v>2252.6179999999999</v>
      </c>
      <c r="G584" s="62">
        <f t="shared" si="204"/>
        <v>3047.1</v>
      </c>
      <c r="H584" s="62">
        <f t="shared" si="204"/>
        <v>3047.1</v>
      </c>
    </row>
    <row r="585" spans="1:8" ht="24">
      <c r="A585" s="9" t="s">
        <v>69</v>
      </c>
      <c r="B585" s="61" t="s">
        <v>51</v>
      </c>
      <c r="C585" s="63" t="s">
        <v>352</v>
      </c>
      <c r="D585" s="8" t="s">
        <v>57</v>
      </c>
      <c r="E585" s="105" t="s">
        <v>58</v>
      </c>
      <c r="F585" s="62">
        <v>2252.6179999999999</v>
      </c>
      <c r="G585" s="62">
        <v>3047.1</v>
      </c>
      <c r="H585" s="62">
        <v>3047.1</v>
      </c>
    </row>
    <row r="586" spans="1:8" ht="24">
      <c r="A586" s="9" t="s">
        <v>69</v>
      </c>
      <c r="B586" s="61" t="s">
        <v>51</v>
      </c>
      <c r="C586" s="63" t="s">
        <v>354</v>
      </c>
      <c r="D586" s="64"/>
      <c r="E586" s="34" t="s">
        <v>355</v>
      </c>
      <c r="F586" s="62">
        <f>F587+F589</f>
        <v>17158.391</v>
      </c>
      <c r="G586" s="62">
        <f t="shared" ref="G586:H586" si="205">G587+G589</f>
        <v>14202.699000000001</v>
      </c>
      <c r="H586" s="62">
        <f t="shared" si="205"/>
        <v>14202.699000000001</v>
      </c>
    </row>
    <row r="587" spans="1:8" ht="36">
      <c r="A587" s="9" t="s">
        <v>69</v>
      </c>
      <c r="B587" s="61" t="s">
        <v>51</v>
      </c>
      <c r="C587" s="63" t="s">
        <v>354</v>
      </c>
      <c r="D587" s="25" t="s">
        <v>55</v>
      </c>
      <c r="E587" s="26" t="s">
        <v>56</v>
      </c>
      <c r="F587" s="62">
        <f>F588</f>
        <v>16844.620999999999</v>
      </c>
      <c r="G587" s="62">
        <f t="shared" ref="G587:H587" si="206">G588</f>
        <v>14002.679</v>
      </c>
      <c r="H587" s="62">
        <f t="shared" si="206"/>
        <v>14002.679</v>
      </c>
    </row>
    <row r="588" spans="1:8" ht="24">
      <c r="A588" s="9" t="s">
        <v>69</v>
      </c>
      <c r="B588" s="61" t="s">
        <v>51</v>
      </c>
      <c r="C588" s="63" t="s">
        <v>354</v>
      </c>
      <c r="D588" s="8" t="s">
        <v>57</v>
      </c>
      <c r="E588" s="105" t="s">
        <v>58</v>
      </c>
      <c r="F588" s="62">
        <v>16844.620999999999</v>
      </c>
      <c r="G588" s="62">
        <v>14002.679</v>
      </c>
      <c r="H588" s="62">
        <v>14002.679</v>
      </c>
    </row>
    <row r="589" spans="1:8" ht="48">
      <c r="A589" s="9" t="s">
        <v>69</v>
      </c>
      <c r="B589" s="61" t="s">
        <v>51</v>
      </c>
      <c r="C589" s="63" t="s">
        <v>354</v>
      </c>
      <c r="D589" s="8">
        <v>600</v>
      </c>
      <c r="E589" s="26" t="s">
        <v>111</v>
      </c>
      <c r="F589" s="62">
        <f>F590</f>
        <v>313.77</v>
      </c>
      <c r="G589" s="62">
        <f t="shared" ref="G589:H589" si="207">G590</f>
        <v>200.02</v>
      </c>
      <c r="H589" s="62">
        <f t="shared" si="207"/>
        <v>200.02</v>
      </c>
    </row>
    <row r="590" spans="1:8" ht="84">
      <c r="A590" s="9" t="s">
        <v>69</v>
      </c>
      <c r="B590" s="61" t="s">
        <v>51</v>
      </c>
      <c r="C590" s="63" t="s">
        <v>354</v>
      </c>
      <c r="D590" s="8">
        <v>611</v>
      </c>
      <c r="E590" s="7" t="s">
        <v>113</v>
      </c>
      <c r="F590" s="62">
        <v>313.77</v>
      </c>
      <c r="G590" s="62">
        <v>200.02</v>
      </c>
      <c r="H590" s="62">
        <v>200.02</v>
      </c>
    </row>
    <row r="591" spans="1:8" ht="48">
      <c r="A591" s="9" t="s">
        <v>69</v>
      </c>
      <c r="B591" s="61" t="s">
        <v>51</v>
      </c>
      <c r="C591" s="63" t="s">
        <v>356</v>
      </c>
      <c r="D591" s="64"/>
      <c r="E591" s="34" t="s">
        <v>357</v>
      </c>
      <c r="F591" s="62">
        <f>F592</f>
        <v>6293.1819999999998</v>
      </c>
      <c r="G591" s="62">
        <f t="shared" ref="G591:H592" si="208">G592</f>
        <v>4899</v>
      </c>
      <c r="H591" s="62">
        <f t="shared" si="208"/>
        <v>4899</v>
      </c>
    </row>
    <row r="592" spans="1:8" ht="36">
      <c r="A592" s="9" t="s">
        <v>69</v>
      </c>
      <c r="B592" s="61" t="s">
        <v>51</v>
      </c>
      <c r="C592" s="63" t="s">
        <v>356</v>
      </c>
      <c r="D592" s="25" t="s">
        <v>55</v>
      </c>
      <c r="E592" s="26" t="s">
        <v>56</v>
      </c>
      <c r="F592" s="62">
        <f>F593</f>
        <v>6293.1819999999998</v>
      </c>
      <c r="G592" s="62">
        <f t="shared" si="208"/>
        <v>4899</v>
      </c>
      <c r="H592" s="62">
        <f t="shared" si="208"/>
        <v>4899</v>
      </c>
    </row>
    <row r="593" spans="1:8" ht="24">
      <c r="A593" s="9" t="s">
        <v>69</v>
      </c>
      <c r="B593" s="61" t="s">
        <v>51</v>
      </c>
      <c r="C593" s="63" t="s">
        <v>356</v>
      </c>
      <c r="D593" s="8" t="s">
        <v>57</v>
      </c>
      <c r="E593" s="105" t="s">
        <v>58</v>
      </c>
      <c r="F593" s="62">
        <v>6293.1819999999998</v>
      </c>
      <c r="G593" s="62">
        <v>4899</v>
      </c>
      <c r="H593" s="62">
        <v>4899</v>
      </c>
    </row>
    <row r="594" spans="1:8" ht="24">
      <c r="A594" s="9" t="s">
        <v>69</v>
      </c>
      <c r="B594" s="61" t="s">
        <v>51</v>
      </c>
      <c r="C594" s="63" t="s">
        <v>358</v>
      </c>
      <c r="D594" s="64"/>
      <c r="E594" s="34" t="s">
        <v>359</v>
      </c>
      <c r="F594" s="62">
        <f>F595+F597</f>
        <v>649.9</v>
      </c>
      <c r="G594" s="62">
        <f t="shared" ref="G594:H594" si="209">G595+G597</f>
        <v>299.89999999999998</v>
      </c>
      <c r="H594" s="62">
        <f t="shared" si="209"/>
        <v>299.89999999999998</v>
      </c>
    </row>
    <row r="595" spans="1:8" ht="36">
      <c r="A595" s="9" t="s">
        <v>69</v>
      </c>
      <c r="B595" s="61" t="s">
        <v>51</v>
      </c>
      <c r="C595" s="63" t="s">
        <v>358</v>
      </c>
      <c r="D595" s="25" t="s">
        <v>55</v>
      </c>
      <c r="E595" s="26" t="s">
        <v>56</v>
      </c>
      <c r="F595" s="62">
        <f>F596</f>
        <v>419.9</v>
      </c>
      <c r="G595" s="62">
        <f t="shared" ref="G595:H595" si="210">G596</f>
        <v>69.900000000000006</v>
      </c>
      <c r="H595" s="62">
        <f t="shared" si="210"/>
        <v>69.900000000000006</v>
      </c>
    </row>
    <row r="596" spans="1:8" ht="24">
      <c r="A596" s="9" t="s">
        <v>69</v>
      </c>
      <c r="B596" s="61" t="s">
        <v>51</v>
      </c>
      <c r="C596" s="63" t="s">
        <v>358</v>
      </c>
      <c r="D596" s="8" t="s">
        <v>57</v>
      </c>
      <c r="E596" s="105" t="s">
        <v>58</v>
      </c>
      <c r="F596" s="62">
        <v>419.9</v>
      </c>
      <c r="G596" s="62">
        <v>69.900000000000006</v>
      </c>
      <c r="H596" s="62">
        <v>69.900000000000006</v>
      </c>
    </row>
    <row r="597" spans="1:8" ht="48">
      <c r="A597" s="9" t="s">
        <v>69</v>
      </c>
      <c r="B597" s="61" t="s">
        <v>51</v>
      </c>
      <c r="C597" s="63" t="s">
        <v>358</v>
      </c>
      <c r="D597" s="8">
        <v>600</v>
      </c>
      <c r="E597" s="26" t="s">
        <v>111</v>
      </c>
      <c r="F597" s="62">
        <f>F598</f>
        <v>230</v>
      </c>
      <c r="G597" s="62">
        <f t="shared" ref="G597:H597" si="211">G598</f>
        <v>230</v>
      </c>
      <c r="H597" s="62">
        <f t="shared" si="211"/>
        <v>230</v>
      </c>
    </row>
    <row r="598" spans="1:8" ht="84">
      <c r="A598" s="9" t="s">
        <v>69</v>
      </c>
      <c r="B598" s="61" t="s">
        <v>51</v>
      </c>
      <c r="C598" s="63" t="s">
        <v>358</v>
      </c>
      <c r="D598" s="8">
        <v>611</v>
      </c>
      <c r="E598" s="7" t="s">
        <v>113</v>
      </c>
      <c r="F598" s="62">
        <v>230</v>
      </c>
      <c r="G598" s="62">
        <v>230</v>
      </c>
      <c r="H598" s="62">
        <v>230</v>
      </c>
    </row>
    <row r="599" spans="1:8" ht="72">
      <c r="A599" s="9" t="s">
        <v>69</v>
      </c>
      <c r="B599" s="61" t="s">
        <v>51</v>
      </c>
      <c r="C599" s="63" t="s">
        <v>360</v>
      </c>
      <c r="D599" s="64"/>
      <c r="E599" s="34" t="s">
        <v>361</v>
      </c>
      <c r="F599" s="62">
        <f>F600</f>
        <v>59559.642999999996</v>
      </c>
      <c r="G599" s="62">
        <f t="shared" ref="G599:H599" si="212">G600</f>
        <v>42687.322</v>
      </c>
      <c r="H599" s="62">
        <f t="shared" si="212"/>
        <v>42687.322</v>
      </c>
    </row>
    <row r="600" spans="1:8" ht="36">
      <c r="A600" s="9" t="s">
        <v>69</v>
      </c>
      <c r="B600" s="61" t="s">
        <v>51</v>
      </c>
      <c r="C600" s="63" t="s">
        <v>362</v>
      </c>
      <c r="D600" s="64"/>
      <c r="E600" s="34" t="s">
        <v>363</v>
      </c>
      <c r="F600" s="62">
        <f>F601+F605+F607</f>
        <v>59559.642999999996</v>
      </c>
      <c r="G600" s="62">
        <f t="shared" ref="G600:H600" si="213">G601+G605+G607</f>
        <v>42687.322</v>
      </c>
      <c r="H600" s="62">
        <f t="shared" si="213"/>
        <v>42687.322</v>
      </c>
    </row>
    <row r="601" spans="1:8" ht="36">
      <c r="A601" s="9" t="s">
        <v>69</v>
      </c>
      <c r="B601" s="61" t="s">
        <v>51</v>
      </c>
      <c r="C601" s="63" t="s">
        <v>362</v>
      </c>
      <c r="D601" s="25" t="s">
        <v>55</v>
      </c>
      <c r="E601" s="26" t="s">
        <v>56</v>
      </c>
      <c r="F601" s="62">
        <f>F603+F604+F602</f>
        <v>40963.925999999999</v>
      </c>
      <c r="G601" s="62">
        <f t="shared" ref="G601:H601" si="214">G603+G604+G602</f>
        <v>24410.322</v>
      </c>
      <c r="H601" s="62">
        <f t="shared" si="214"/>
        <v>24410.322</v>
      </c>
    </row>
    <row r="602" spans="1:8" ht="48">
      <c r="A602" s="9" t="s">
        <v>69</v>
      </c>
      <c r="B602" s="61" t="s">
        <v>51</v>
      </c>
      <c r="C602" s="63" t="s">
        <v>362</v>
      </c>
      <c r="D602" s="8">
        <v>243</v>
      </c>
      <c r="E602" s="7" t="s">
        <v>298</v>
      </c>
      <c r="F602" s="56">
        <v>2883.5970000000002</v>
      </c>
      <c r="G602" s="57">
        <v>0</v>
      </c>
      <c r="H602" s="57">
        <v>0</v>
      </c>
    </row>
    <row r="603" spans="1:8" ht="24">
      <c r="A603" s="9" t="s">
        <v>69</v>
      </c>
      <c r="B603" s="61" t="s">
        <v>51</v>
      </c>
      <c r="C603" s="63" t="s">
        <v>362</v>
      </c>
      <c r="D603" s="8" t="s">
        <v>57</v>
      </c>
      <c r="E603" s="105" t="s">
        <v>58</v>
      </c>
      <c r="F603" s="62">
        <v>16484.289000000001</v>
      </c>
      <c r="G603" s="62">
        <v>14296.659</v>
      </c>
      <c r="H603" s="62">
        <v>14296.659</v>
      </c>
    </row>
    <row r="604" spans="1:8" ht="24">
      <c r="A604" s="9" t="s">
        <v>69</v>
      </c>
      <c r="B604" s="61" t="s">
        <v>51</v>
      </c>
      <c r="C604" s="63" t="s">
        <v>362</v>
      </c>
      <c r="D604" s="8">
        <v>247</v>
      </c>
      <c r="E604" s="7" t="s">
        <v>97</v>
      </c>
      <c r="F604" s="62">
        <v>21596.04</v>
      </c>
      <c r="G604" s="62">
        <v>10113.663</v>
      </c>
      <c r="H604" s="62">
        <v>10113.663</v>
      </c>
    </row>
    <row r="605" spans="1:8" ht="48">
      <c r="A605" s="9" t="s">
        <v>69</v>
      </c>
      <c r="B605" s="61" t="s">
        <v>51</v>
      </c>
      <c r="C605" s="63" t="s">
        <v>362</v>
      </c>
      <c r="D605" s="8">
        <v>600</v>
      </c>
      <c r="E605" s="26" t="s">
        <v>111</v>
      </c>
      <c r="F605" s="62">
        <f>F606</f>
        <v>18579.784</v>
      </c>
      <c r="G605" s="62">
        <f t="shared" ref="G605:H605" si="215">G606</f>
        <v>18277</v>
      </c>
      <c r="H605" s="62">
        <f t="shared" si="215"/>
        <v>18277</v>
      </c>
    </row>
    <row r="606" spans="1:8" ht="84">
      <c r="A606" s="9" t="s">
        <v>69</v>
      </c>
      <c r="B606" s="61" t="s">
        <v>51</v>
      </c>
      <c r="C606" s="63" t="s">
        <v>362</v>
      </c>
      <c r="D606" s="8">
        <v>611</v>
      </c>
      <c r="E606" s="7" t="s">
        <v>113</v>
      </c>
      <c r="F606" s="62">
        <v>18579.784</v>
      </c>
      <c r="G606" s="62">
        <v>18277</v>
      </c>
      <c r="H606" s="62">
        <v>18277</v>
      </c>
    </row>
    <row r="607" spans="1:8" ht="24">
      <c r="A607" s="9" t="s">
        <v>69</v>
      </c>
      <c r="B607" s="61" t="s">
        <v>51</v>
      </c>
      <c r="C607" s="63" t="s">
        <v>362</v>
      </c>
      <c r="D607" s="25" t="s">
        <v>98</v>
      </c>
      <c r="E607" s="26" t="s">
        <v>84</v>
      </c>
      <c r="F607" s="62">
        <f>F608</f>
        <v>15.933</v>
      </c>
      <c r="G607" s="62">
        <f t="shared" ref="G607:H607" si="216">G608</f>
        <v>0</v>
      </c>
      <c r="H607" s="62">
        <f t="shared" si="216"/>
        <v>0</v>
      </c>
    </row>
    <row r="608" spans="1:8" ht="48">
      <c r="A608" s="9" t="s">
        <v>69</v>
      </c>
      <c r="B608" s="61" t="s">
        <v>51</v>
      </c>
      <c r="C608" s="63" t="s">
        <v>362</v>
      </c>
      <c r="D608" s="8">
        <v>831</v>
      </c>
      <c r="E608" s="7" t="s">
        <v>103</v>
      </c>
      <c r="F608" s="62">
        <v>15.933</v>
      </c>
      <c r="G608" s="62">
        <v>0</v>
      </c>
      <c r="H608" s="62">
        <v>0</v>
      </c>
    </row>
    <row r="609" spans="1:8" ht="48">
      <c r="A609" s="9" t="s">
        <v>69</v>
      </c>
      <c r="B609" s="61" t="s">
        <v>51</v>
      </c>
      <c r="C609" s="63" t="s">
        <v>364</v>
      </c>
      <c r="D609" s="64"/>
      <c r="E609" s="34" t="s">
        <v>365</v>
      </c>
      <c r="F609" s="62">
        <f>F610+F626</f>
        <v>57150.590999999993</v>
      </c>
      <c r="G609" s="62">
        <f t="shared" ref="G609:H609" si="217">G610+G626</f>
        <v>8703.7389999999996</v>
      </c>
      <c r="H609" s="62">
        <f t="shared" si="217"/>
        <v>8703.7389999999996</v>
      </c>
    </row>
    <row r="610" spans="1:8" ht="48">
      <c r="A610" s="9" t="s">
        <v>69</v>
      </c>
      <c r="B610" s="61" t="s">
        <v>51</v>
      </c>
      <c r="C610" s="63" t="s">
        <v>366</v>
      </c>
      <c r="D610" s="64"/>
      <c r="E610" s="34" t="s">
        <v>367</v>
      </c>
      <c r="F610" s="62">
        <f>F611+F614+F617+F620+F623</f>
        <v>23654.451999999997</v>
      </c>
      <c r="G610" s="62">
        <f t="shared" ref="G610:H610" si="218">G611+G614+G617+G620+G623</f>
        <v>8703.7389999999996</v>
      </c>
      <c r="H610" s="62">
        <f t="shared" si="218"/>
        <v>8703.7389999999996</v>
      </c>
    </row>
    <row r="611" spans="1:8" ht="36">
      <c r="A611" s="9" t="s">
        <v>69</v>
      </c>
      <c r="B611" s="61" t="s">
        <v>51</v>
      </c>
      <c r="C611" s="63" t="s">
        <v>368</v>
      </c>
      <c r="D611" s="64"/>
      <c r="E611" s="34" t="s">
        <v>369</v>
      </c>
      <c r="F611" s="62">
        <f>F612</f>
        <v>4754.1840000000002</v>
      </c>
      <c r="G611" s="62">
        <f t="shared" ref="G611:H612" si="219">G612</f>
        <v>1634.85</v>
      </c>
      <c r="H611" s="62">
        <f t="shared" si="219"/>
        <v>1634.85</v>
      </c>
    </row>
    <row r="612" spans="1:8" ht="36">
      <c r="A612" s="9" t="s">
        <v>69</v>
      </c>
      <c r="B612" s="61" t="s">
        <v>51</v>
      </c>
      <c r="C612" s="63" t="s">
        <v>368</v>
      </c>
      <c r="D612" s="25" t="s">
        <v>55</v>
      </c>
      <c r="E612" s="26" t="s">
        <v>56</v>
      </c>
      <c r="F612" s="62">
        <f>F613</f>
        <v>4754.1840000000002</v>
      </c>
      <c r="G612" s="62">
        <f t="shared" si="219"/>
        <v>1634.85</v>
      </c>
      <c r="H612" s="62">
        <f t="shared" si="219"/>
        <v>1634.85</v>
      </c>
    </row>
    <row r="613" spans="1:8" ht="24">
      <c r="A613" s="9" t="s">
        <v>69</v>
      </c>
      <c r="B613" s="61" t="s">
        <v>51</v>
      </c>
      <c r="C613" s="63" t="s">
        <v>368</v>
      </c>
      <c r="D613" s="8" t="s">
        <v>57</v>
      </c>
      <c r="E613" s="105" t="s">
        <v>58</v>
      </c>
      <c r="F613" s="62">
        <v>4754.1840000000002</v>
      </c>
      <c r="G613" s="62">
        <v>1634.85</v>
      </c>
      <c r="H613" s="62">
        <v>1634.85</v>
      </c>
    </row>
    <row r="614" spans="1:8" ht="48">
      <c r="A614" s="9" t="s">
        <v>69</v>
      </c>
      <c r="B614" s="61" t="s">
        <v>51</v>
      </c>
      <c r="C614" s="63" t="s">
        <v>370</v>
      </c>
      <c r="D614" s="64"/>
      <c r="E614" s="34" t="s">
        <v>371</v>
      </c>
      <c r="F614" s="62">
        <f>F615</f>
        <v>9561.5460000000003</v>
      </c>
      <c r="G614" s="62">
        <f t="shared" ref="G614:H615" si="220">G615</f>
        <v>0</v>
      </c>
      <c r="H614" s="62">
        <f t="shared" si="220"/>
        <v>0</v>
      </c>
    </row>
    <row r="615" spans="1:8" ht="36">
      <c r="A615" s="9" t="s">
        <v>69</v>
      </c>
      <c r="B615" s="61" t="s">
        <v>51</v>
      </c>
      <c r="C615" s="63" t="s">
        <v>370</v>
      </c>
      <c r="D615" s="25" t="s">
        <v>55</v>
      </c>
      <c r="E615" s="26" t="s">
        <v>56</v>
      </c>
      <c r="F615" s="62">
        <f>F616</f>
        <v>9561.5460000000003</v>
      </c>
      <c r="G615" s="62">
        <f t="shared" si="220"/>
        <v>0</v>
      </c>
      <c r="H615" s="62">
        <f t="shared" si="220"/>
        <v>0</v>
      </c>
    </row>
    <row r="616" spans="1:8" ht="24">
      <c r="A616" s="9" t="s">
        <v>69</v>
      </c>
      <c r="B616" s="61" t="s">
        <v>51</v>
      </c>
      <c r="C616" s="63" t="s">
        <v>370</v>
      </c>
      <c r="D616" s="8" t="s">
        <v>57</v>
      </c>
      <c r="E616" s="105" t="s">
        <v>58</v>
      </c>
      <c r="F616" s="62">
        <v>9561.5460000000003</v>
      </c>
      <c r="G616" s="62">
        <v>0</v>
      </c>
      <c r="H616" s="62">
        <v>0</v>
      </c>
    </row>
    <row r="617" spans="1:8" ht="36">
      <c r="A617" s="9" t="s">
        <v>69</v>
      </c>
      <c r="B617" s="61" t="s">
        <v>51</v>
      </c>
      <c r="C617" s="63" t="s">
        <v>372</v>
      </c>
      <c r="D617" s="64"/>
      <c r="E617" s="105" t="s">
        <v>373</v>
      </c>
      <c r="F617" s="62">
        <f>F618</f>
        <v>6998.2</v>
      </c>
      <c r="G617" s="62">
        <f t="shared" ref="G617:H618" si="221">G618</f>
        <v>6998.2</v>
      </c>
      <c r="H617" s="62">
        <f t="shared" si="221"/>
        <v>6998.2</v>
      </c>
    </row>
    <row r="618" spans="1:8" ht="36">
      <c r="A618" s="9" t="s">
        <v>69</v>
      </c>
      <c r="B618" s="61" t="s">
        <v>51</v>
      </c>
      <c r="C618" s="63" t="s">
        <v>372</v>
      </c>
      <c r="D618" s="25" t="s">
        <v>55</v>
      </c>
      <c r="E618" s="26" t="s">
        <v>56</v>
      </c>
      <c r="F618" s="62">
        <f>F619</f>
        <v>6998.2</v>
      </c>
      <c r="G618" s="62">
        <f t="shared" si="221"/>
        <v>6998.2</v>
      </c>
      <c r="H618" s="62">
        <f t="shared" si="221"/>
        <v>6998.2</v>
      </c>
    </row>
    <row r="619" spans="1:8" ht="24">
      <c r="A619" s="9" t="s">
        <v>69</v>
      </c>
      <c r="B619" s="61" t="s">
        <v>51</v>
      </c>
      <c r="C619" s="63" t="s">
        <v>372</v>
      </c>
      <c r="D619" s="8" t="s">
        <v>57</v>
      </c>
      <c r="E619" s="105" t="s">
        <v>58</v>
      </c>
      <c r="F619" s="62">
        <v>6998.2</v>
      </c>
      <c r="G619" s="62">
        <v>6998.2</v>
      </c>
      <c r="H619" s="62">
        <v>6998.2</v>
      </c>
    </row>
    <row r="620" spans="1:8" ht="48">
      <c r="A620" s="9" t="s">
        <v>69</v>
      </c>
      <c r="B620" s="61" t="s">
        <v>51</v>
      </c>
      <c r="C620" s="63" t="s">
        <v>374</v>
      </c>
      <c r="D620" s="64"/>
      <c r="E620" s="105" t="s">
        <v>375</v>
      </c>
      <c r="F620" s="62">
        <f>F621</f>
        <v>70.688999999999993</v>
      </c>
      <c r="G620" s="62">
        <f t="shared" ref="G620:H621" si="222">G621</f>
        <v>70.688999999999993</v>
      </c>
      <c r="H620" s="62">
        <f t="shared" si="222"/>
        <v>70.688999999999993</v>
      </c>
    </row>
    <row r="621" spans="1:8" ht="36">
      <c r="A621" s="9" t="s">
        <v>69</v>
      </c>
      <c r="B621" s="61" t="s">
        <v>51</v>
      </c>
      <c r="C621" s="63" t="s">
        <v>374</v>
      </c>
      <c r="D621" s="25" t="s">
        <v>55</v>
      </c>
      <c r="E621" s="26" t="s">
        <v>56</v>
      </c>
      <c r="F621" s="62">
        <f>F622</f>
        <v>70.688999999999993</v>
      </c>
      <c r="G621" s="62">
        <f t="shared" si="222"/>
        <v>70.688999999999993</v>
      </c>
      <c r="H621" s="62">
        <f t="shared" si="222"/>
        <v>70.688999999999993</v>
      </c>
    </row>
    <row r="622" spans="1:8" ht="24">
      <c r="A622" s="9" t="s">
        <v>69</v>
      </c>
      <c r="B622" s="61" t="s">
        <v>51</v>
      </c>
      <c r="C622" s="63" t="s">
        <v>374</v>
      </c>
      <c r="D622" s="8" t="s">
        <v>57</v>
      </c>
      <c r="E622" s="105" t="s">
        <v>58</v>
      </c>
      <c r="F622" s="62">
        <v>70.688999999999993</v>
      </c>
      <c r="G622" s="62">
        <v>70.688999999999993</v>
      </c>
      <c r="H622" s="62">
        <v>70.688999999999993</v>
      </c>
    </row>
    <row r="623" spans="1:8" ht="60">
      <c r="A623" s="9" t="s">
        <v>69</v>
      </c>
      <c r="B623" s="61" t="s">
        <v>51</v>
      </c>
      <c r="C623" s="63" t="s">
        <v>376</v>
      </c>
      <c r="D623" s="64"/>
      <c r="E623" s="105" t="s">
        <v>377</v>
      </c>
      <c r="F623" s="62">
        <f>F624</f>
        <v>2269.8330000000001</v>
      </c>
      <c r="G623" s="62">
        <f t="shared" ref="G623:H624" si="223">G624</f>
        <v>0</v>
      </c>
      <c r="H623" s="62">
        <f t="shared" si="223"/>
        <v>0</v>
      </c>
    </row>
    <row r="624" spans="1:8" ht="36">
      <c r="A624" s="9" t="s">
        <v>69</v>
      </c>
      <c r="B624" s="61" t="s">
        <v>51</v>
      </c>
      <c r="C624" s="63" t="s">
        <v>376</v>
      </c>
      <c r="D624" s="25" t="s">
        <v>55</v>
      </c>
      <c r="E624" s="26" t="s">
        <v>56</v>
      </c>
      <c r="F624" s="62">
        <f>F625</f>
        <v>2269.8330000000001</v>
      </c>
      <c r="G624" s="62">
        <f t="shared" si="223"/>
        <v>0</v>
      </c>
      <c r="H624" s="62">
        <f t="shared" si="223"/>
        <v>0</v>
      </c>
    </row>
    <row r="625" spans="1:8" ht="24">
      <c r="A625" s="9" t="s">
        <v>69</v>
      </c>
      <c r="B625" s="61" t="s">
        <v>51</v>
      </c>
      <c r="C625" s="63" t="s">
        <v>376</v>
      </c>
      <c r="D625" s="8" t="s">
        <v>57</v>
      </c>
      <c r="E625" s="105" t="s">
        <v>58</v>
      </c>
      <c r="F625" s="62">
        <v>2269.8330000000001</v>
      </c>
      <c r="G625" s="62">
        <v>0</v>
      </c>
      <c r="H625" s="62">
        <v>0</v>
      </c>
    </row>
    <row r="626" spans="1:8" ht="48">
      <c r="A626" s="9" t="s">
        <v>69</v>
      </c>
      <c r="B626" s="61" t="s">
        <v>51</v>
      </c>
      <c r="C626" s="65" t="s">
        <v>378</v>
      </c>
      <c r="D626" s="64"/>
      <c r="E626" s="34" t="s">
        <v>379</v>
      </c>
      <c r="F626" s="62">
        <f>F627+F630</f>
        <v>33496.138999999996</v>
      </c>
      <c r="G626" s="62">
        <f t="shared" ref="G626:H626" si="224">G627+G630</f>
        <v>0</v>
      </c>
      <c r="H626" s="62">
        <f t="shared" si="224"/>
        <v>0</v>
      </c>
    </row>
    <row r="627" spans="1:8" ht="36">
      <c r="A627" s="9" t="s">
        <v>69</v>
      </c>
      <c r="B627" s="61" t="s">
        <v>51</v>
      </c>
      <c r="C627" s="65" t="s">
        <v>380</v>
      </c>
      <c r="D627" s="64"/>
      <c r="E627" s="34" t="s">
        <v>381</v>
      </c>
      <c r="F627" s="62">
        <f>F628</f>
        <v>11615.050999999999</v>
      </c>
      <c r="G627" s="62">
        <f t="shared" ref="G627:H628" si="225">G628</f>
        <v>0</v>
      </c>
      <c r="H627" s="62">
        <f t="shared" si="225"/>
        <v>0</v>
      </c>
    </row>
    <row r="628" spans="1:8" ht="36">
      <c r="A628" s="9" t="s">
        <v>69</v>
      </c>
      <c r="B628" s="61" t="s">
        <v>51</v>
      </c>
      <c r="C628" s="65" t="s">
        <v>380</v>
      </c>
      <c r="D628" s="25" t="s">
        <v>55</v>
      </c>
      <c r="E628" s="26" t="s">
        <v>56</v>
      </c>
      <c r="F628" s="62">
        <f>F629</f>
        <v>11615.050999999999</v>
      </c>
      <c r="G628" s="62">
        <f t="shared" si="225"/>
        <v>0</v>
      </c>
      <c r="H628" s="62">
        <f t="shared" si="225"/>
        <v>0</v>
      </c>
    </row>
    <row r="629" spans="1:8" ht="24">
      <c r="A629" s="9" t="s">
        <v>69</v>
      </c>
      <c r="B629" s="61" t="s">
        <v>51</v>
      </c>
      <c r="C629" s="65" t="s">
        <v>380</v>
      </c>
      <c r="D629" s="8" t="s">
        <v>57</v>
      </c>
      <c r="E629" s="105" t="s">
        <v>58</v>
      </c>
      <c r="F629" s="62">
        <v>11615.050999999999</v>
      </c>
      <c r="G629" s="62">
        <v>0</v>
      </c>
      <c r="H629" s="62">
        <v>0</v>
      </c>
    </row>
    <row r="630" spans="1:8" ht="60">
      <c r="A630" s="9" t="s">
        <v>69</v>
      </c>
      <c r="B630" s="61" t="s">
        <v>51</v>
      </c>
      <c r="C630" s="65" t="s">
        <v>382</v>
      </c>
      <c r="D630" s="104"/>
      <c r="E630" s="7" t="s">
        <v>383</v>
      </c>
      <c r="F630" s="62">
        <f>F631</f>
        <v>21881.088</v>
      </c>
      <c r="G630" s="62">
        <f t="shared" ref="G630:H631" si="226">G631</f>
        <v>0</v>
      </c>
      <c r="H630" s="62">
        <f t="shared" si="226"/>
        <v>0</v>
      </c>
    </row>
    <row r="631" spans="1:8" ht="36">
      <c r="A631" s="9" t="s">
        <v>69</v>
      </c>
      <c r="B631" s="61" t="s">
        <v>51</v>
      </c>
      <c r="C631" s="65" t="s">
        <v>382</v>
      </c>
      <c r="D631" s="25" t="s">
        <v>55</v>
      </c>
      <c r="E631" s="26" t="s">
        <v>56</v>
      </c>
      <c r="F631" s="62">
        <f>F632</f>
        <v>21881.088</v>
      </c>
      <c r="G631" s="62">
        <f t="shared" si="226"/>
        <v>0</v>
      </c>
      <c r="H631" s="62">
        <f t="shared" si="226"/>
        <v>0</v>
      </c>
    </row>
    <row r="632" spans="1:8" ht="24">
      <c r="A632" s="9" t="s">
        <v>69</v>
      </c>
      <c r="B632" s="61" t="s">
        <v>51</v>
      </c>
      <c r="C632" s="65" t="s">
        <v>382</v>
      </c>
      <c r="D632" s="8" t="s">
        <v>57</v>
      </c>
      <c r="E632" s="105" t="s">
        <v>58</v>
      </c>
      <c r="F632" s="62">
        <v>21881.088</v>
      </c>
      <c r="G632" s="62">
        <v>0</v>
      </c>
      <c r="H632" s="62">
        <v>0</v>
      </c>
    </row>
    <row r="633" spans="1:8">
      <c r="A633" s="9" t="s">
        <v>69</v>
      </c>
      <c r="B633" s="61" t="s">
        <v>51</v>
      </c>
      <c r="C633" s="30" t="s">
        <v>126</v>
      </c>
      <c r="D633" s="64"/>
      <c r="E633" s="34" t="s">
        <v>33</v>
      </c>
      <c r="F633" s="62">
        <f>F634</f>
        <v>72439.91</v>
      </c>
      <c r="G633" s="62">
        <f t="shared" ref="G633:H634" si="227">G634</f>
        <v>41905.573000000004</v>
      </c>
      <c r="H633" s="62">
        <f t="shared" si="227"/>
        <v>41905.573000000004</v>
      </c>
    </row>
    <row r="634" spans="1:8" ht="36">
      <c r="A634" s="9" t="s">
        <v>69</v>
      </c>
      <c r="B634" s="61" t="s">
        <v>51</v>
      </c>
      <c r="C634" s="63" t="s">
        <v>127</v>
      </c>
      <c r="D634" s="64"/>
      <c r="E634" s="34" t="s">
        <v>35</v>
      </c>
      <c r="F634" s="62">
        <f>F635+F648</f>
        <v>72439.91</v>
      </c>
      <c r="G634" s="62">
        <f t="shared" si="227"/>
        <v>41905.573000000004</v>
      </c>
      <c r="H634" s="62">
        <f t="shared" si="227"/>
        <v>41905.573000000004</v>
      </c>
    </row>
    <row r="635" spans="1:8" ht="36">
      <c r="A635" s="9" t="s">
        <v>69</v>
      </c>
      <c r="B635" s="61" t="s">
        <v>51</v>
      </c>
      <c r="C635" s="63" t="s">
        <v>384</v>
      </c>
      <c r="D635" s="64"/>
      <c r="E635" s="34" t="s">
        <v>92</v>
      </c>
      <c r="F635" s="62">
        <f>F636+F639+F644+F642</f>
        <v>60052.959999999999</v>
      </c>
      <c r="G635" s="62">
        <f t="shared" ref="G635:H635" si="228">G636+G639+G644</f>
        <v>41905.573000000004</v>
      </c>
      <c r="H635" s="62">
        <f t="shared" si="228"/>
        <v>41905.573000000004</v>
      </c>
    </row>
    <row r="636" spans="1:8" ht="96">
      <c r="A636" s="9" t="s">
        <v>69</v>
      </c>
      <c r="B636" s="61" t="s">
        <v>51</v>
      </c>
      <c r="C636" s="63" t="s">
        <v>384</v>
      </c>
      <c r="D636" s="25" t="s">
        <v>38</v>
      </c>
      <c r="E636" s="26" t="s">
        <v>39</v>
      </c>
      <c r="F636" s="62">
        <f>F637+F638</f>
        <v>44726.089</v>
      </c>
      <c r="G636" s="62">
        <f t="shared" ref="G636:H636" si="229">G637+G638</f>
        <v>34576.641000000003</v>
      </c>
      <c r="H636" s="62">
        <f t="shared" si="229"/>
        <v>34576.641000000003</v>
      </c>
    </row>
    <row r="637" spans="1:8" ht="24">
      <c r="A637" s="9" t="s">
        <v>69</v>
      </c>
      <c r="B637" s="61" t="s">
        <v>51</v>
      </c>
      <c r="C637" s="63" t="s">
        <v>384</v>
      </c>
      <c r="D637" s="27" t="s">
        <v>93</v>
      </c>
      <c r="E637" s="28" t="s">
        <v>94</v>
      </c>
      <c r="F637" s="62">
        <v>34443.222000000002</v>
      </c>
      <c r="G637" s="62">
        <v>26556.560000000001</v>
      </c>
      <c r="H637" s="62">
        <v>26556.560000000001</v>
      </c>
    </row>
    <row r="638" spans="1:8" ht="60">
      <c r="A638" s="9" t="s">
        <v>69</v>
      </c>
      <c r="B638" s="61" t="s">
        <v>51</v>
      </c>
      <c r="C638" s="63" t="s">
        <v>384</v>
      </c>
      <c r="D638" s="27">
        <v>119</v>
      </c>
      <c r="E638" s="28" t="s">
        <v>96</v>
      </c>
      <c r="F638" s="62">
        <v>10282.867</v>
      </c>
      <c r="G638" s="62">
        <v>8020.0810000000001</v>
      </c>
      <c r="H638" s="62">
        <v>8020.0810000000001</v>
      </c>
    </row>
    <row r="639" spans="1:8" ht="36">
      <c r="A639" s="9" t="s">
        <v>69</v>
      </c>
      <c r="B639" s="61" t="s">
        <v>51</v>
      </c>
      <c r="C639" s="63" t="s">
        <v>384</v>
      </c>
      <c r="D639" s="25" t="s">
        <v>55</v>
      </c>
      <c r="E639" s="26" t="s">
        <v>56</v>
      </c>
      <c r="F639" s="62">
        <f>F640+F641</f>
        <v>14484.546999999999</v>
      </c>
      <c r="G639" s="62">
        <f t="shared" ref="G639:H639" si="230">G640+G641</f>
        <v>7328.9320000000007</v>
      </c>
      <c r="H639" s="62">
        <f t="shared" si="230"/>
        <v>7328.9320000000007</v>
      </c>
    </row>
    <row r="640" spans="1:8" ht="24">
      <c r="A640" s="9" t="s">
        <v>69</v>
      </c>
      <c r="B640" s="61" t="s">
        <v>51</v>
      </c>
      <c r="C640" s="63" t="s">
        <v>384</v>
      </c>
      <c r="D640" s="8" t="s">
        <v>57</v>
      </c>
      <c r="E640" s="105" t="s">
        <v>58</v>
      </c>
      <c r="F640" s="62">
        <v>10962.346</v>
      </c>
      <c r="G640" s="62">
        <v>4800.8320000000003</v>
      </c>
      <c r="H640" s="62">
        <v>4800.8320000000003</v>
      </c>
    </row>
    <row r="641" spans="1:8" ht="24">
      <c r="A641" s="9" t="s">
        <v>69</v>
      </c>
      <c r="B641" s="61" t="s">
        <v>51</v>
      </c>
      <c r="C641" s="63" t="s">
        <v>384</v>
      </c>
      <c r="D641" s="8">
        <v>247</v>
      </c>
      <c r="E641" s="7" t="s">
        <v>97</v>
      </c>
      <c r="F641" s="62">
        <v>3522.201</v>
      </c>
      <c r="G641" s="62">
        <v>2528.1</v>
      </c>
      <c r="H641" s="62">
        <v>2528.1</v>
      </c>
    </row>
    <row r="642" spans="1:8" ht="24">
      <c r="A642" s="9" t="s">
        <v>69</v>
      </c>
      <c r="B642" s="61" t="s">
        <v>51</v>
      </c>
      <c r="C642" s="63" t="s">
        <v>384</v>
      </c>
      <c r="D642" s="8">
        <v>300</v>
      </c>
      <c r="E642" s="7" t="s">
        <v>59</v>
      </c>
      <c r="F642" s="31">
        <f>F643</f>
        <v>646.08000000000004</v>
      </c>
      <c r="G642" s="31">
        <f t="shared" ref="G642:H642" si="231">G643</f>
        <v>0</v>
      </c>
      <c r="H642" s="31">
        <f t="shared" si="231"/>
        <v>0</v>
      </c>
    </row>
    <row r="643" spans="1:8" ht="48">
      <c r="A643" s="9" t="s">
        <v>69</v>
      </c>
      <c r="B643" s="61" t="s">
        <v>51</v>
      </c>
      <c r="C643" s="63" t="s">
        <v>384</v>
      </c>
      <c r="D643" s="8">
        <v>321</v>
      </c>
      <c r="E643" s="7" t="s">
        <v>60</v>
      </c>
      <c r="F643" s="31">
        <v>646.08000000000004</v>
      </c>
      <c r="G643" s="31">
        <v>0</v>
      </c>
      <c r="H643" s="31">
        <v>0</v>
      </c>
    </row>
    <row r="644" spans="1:8" ht="24">
      <c r="A644" s="9" t="s">
        <v>69</v>
      </c>
      <c r="B644" s="61" t="s">
        <v>51</v>
      </c>
      <c r="C644" s="63" t="s">
        <v>384</v>
      </c>
      <c r="D644" s="8" t="s">
        <v>98</v>
      </c>
      <c r="E644" s="7" t="s">
        <v>84</v>
      </c>
      <c r="F644" s="62">
        <f>F647+F645+F646</f>
        <v>196.24399999999997</v>
      </c>
      <c r="G644" s="62">
        <f t="shared" ref="G644:H644" si="232">G647+G645+G646</f>
        <v>0</v>
      </c>
      <c r="H644" s="62">
        <f t="shared" si="232"/>
        <v>0</v>
      </c>
    </row>
    <row r="645" spans="1:8" ht="48">
      <c r="A645" s="9" t="s">
        <v>69</v>
      </c>
      <c r="B645" s="61" t="s">
        <v>51</v>
      </c>
      <c r="C645" s="63" t="s">
        <v>384</v>
      </c>
      <c r="D645" s="8">
        <v>831</v>
      </c>
      <c r="E645" s="7" t="s">
        <v>103</v>
      </c>
      <c r="F645" s="62">
        <v>132.84299999999999</v>
      </c>
      <c r="G645" s="62">
        <v>0</v>
      </c>
      <c r="H645" s="62">
        <v>0</v>
      </c>
    </row>
    <row r="646" spans="1:8" ht="24">
      <c r="A646" s="9" t="s">
        <v>69</v>
      </c>
      <c r="B646" s="61" t="s">
        <v>51</v>
      </c>
      <c r="C646" s="63" t="s">
        <v>384</v>
      </c>
      <c r="D646" s="8">
        <v>851</v>
      </c>
      <c r="E646" s="7" t="s">
        <v>386</v>
      </c>
      <c r="F646" s="62">
        <v>51.912999999999997</v>
      </c>
      <c r="G646" s="62">
        <v>0</v>
      </c>
      <c r="H646" s="62">
        <v>0</v>
      </c>
    </row>
    <row r="647" spans="1:8" ht="24">
      <c r="A647" s="9" t="s">
        <v>69</v>
      </c>
      <c r="B647" s="61" t="s">
        <v>51</v>
      </c>
      <c r="C647" s="63" t="s">
        <v>384</v>
      </c>
      <c r="D647" s="8" t="s">
        <v>99</v>
      </c>
      <c r="E647" s="28" t="s">
        <v>100</v>
      </c>
      <c r="F647" s="62">
        <v>11.488</v>
      </c>
      <c r="G647" s="62">
        <v>0</v>
      </c>
      <c r="H647" s="62">
        <v>0</v>
      </c>
    </row>
    <row r="648" spans="1:8" ht="36">
      <c r="A648" s="9" t="s">
        <v>69</v>
      </c>
      <c r="B648" s="61" t="s">
        <v>51</v>
      </c>
      <c r="C648" s="63" t="s">
        <v>385</v>
      </c>
      <c r="D648" s="104"/>
      <c r="E648" s="52" t="s">
        <v>54</v>
      </c>
      <c r="F648" s="56">
        <f>F649+F654+F652+F656</f>
        <v>12386.95</v>
      </c>
      <c r="G648" s="56">
        <f t="shared" ref="G648:H648" si="233">G649+G654+G652</f>
        <v>0</v>
      </c>
      <c r="H648" s="56">
        <f t="shared" si="233"/>
        <v>0</v>
      </c>
    </row>
    <row r="649" spans="1:8" ht="96">
      <c r="A649" s="9" t="s">
        <v>69</v>
      </c>
      <c r="B649" s="61" t="s">
        <v>51</v>
      </c>
      <c r="C649" s="63" t="s">
        <v>385</v>
      </c>
      <c r="D649" s="25" t="s">
        <v>38</v>
      </c>
      <c r="E649" s="26" t="s">
        <v>39</v>
      </c>
      <c r="F649" s="62">
        <f>F650+F651</f>
        <v>4376.5540000000001</v>
      </c>
      <c r="G649" s="62">
        <f t="shared" ref="G649:H649" si="234">G650+G651</f>
        <v>0</v>
      </c>
      <c r="H649" s="62">
        <f t="shared" si="234"/>
        <v>0</v>
      </c>
    </row>
    <row r="650" spans="1:8" ht="24">
      <c r="A650" s="9" t="s">
        <v>69</v>
      </c>
      <c r="B650" s="61" t="s">
        <v>51</v>
      </c>
      <c r="C650" s="63" t="s">
        <v>385</v>
      </c>
      <c r="D650" s="27" t="s">
        <v>93</v>
      </c>
      <c r="E650" s="28" t="s">
        <v>94</v>
      </c>
      <c r="F650" s="62">
        <v>3371.6120000000001</v>
      </c>
      <c r="G650" s="62">
        <v>0</v>
      </c>
      <c r="H650" s="62">
        <v>0</v>
      </c>
    </row>
    <row r="651" spans="1:8" ht="60">
      <c r="A651" s="9" t="s">
        <v>69</v>
      </c>
      <c r="B651" s="61" t="s">
        <v>51</v>
      </c>
      <c r="C651" s="63" t="s">
        <v>385</v>
      </c>
      <c r="D651" s="27">
        <v>119</v>
      </c>
      <c r="E651" s="28" t="s">
        <v>96</v>
      </c>
      <c r="F651" s="62">
        <v>1004.942</v>
      </c>
      <c r="G651" s="62">
        <v>0</v>
      </c>
      <c r="H651" s="62">
        <v>0</v>
      </c>
    </row>
    <row r="652" spans="1:8" ht="36">
      <c r="A652" s="9" t="s">
        <v>69</v>
      </c>
      <c r="B652" s="61" t="s">
        <v>51</v>
      </c>
      <c r="C652" s="63" t="s">
        <v>385</v>
      </c>
      <c r="D652" s="25" t="s">
        <v>55</v>
      </c>
      <c r="E652" s="26" t="s">
        <v>56</v>
      </c>
      <c r="F652" s="62">
        <f>F653</f>
        <v>118.38200000000001</v>
      </c>
      <c r="G652" s="62">
        <f t="shared" ref="G652:H652" si="235">G653</f>
        <v>0</v>
      </c>
      <c r="H652" s="62">
        <f t="shared" si="235"/>
        <v>0</v>
      </c>
    </row>
    <row r="653" spans="1:8" ht="24">
      <c r="A653" s="9" t="s">
        <v>69</v>
      </c>
      <c r="B653" s="61" t="s">
        <v>51</v>
      </c>
      <c r="C653" s="63" t="s">
        <v>385</v>
      </c>
      <c r="D653" s="8" t="s">
        <v>57</v>
      </c>
      <c r="E653" s="105" t="s">
        <v>58</v>
      </c>
      <c r="F653" s="62">
        <v>118.38200000000001</v>
      </c>
      <c r="G653" s="62">
        <v>0</v>
      </c>
      <c r="H653" s="62">
        <v>0</v>
      </c>
    </row>
    <row r="654" spans="1:8" ht="48">
      <c r="A654" s="9" t="s">
        <v>69</v>
      </c>
      <c r="B654" s="61" t="s">
        <v>51</v>
      </c>
      <c r="C654" s="63" t="s">
        <v>385</v>
      </c>
      <c r="D654" s="25" t="s">
        <v>110</v>
      </c>
      <c r="E654" s="26" t="s">
        <v>111</v>
      </c>
      <c r="F654" s="62">
        <f>F655</f>
        <v>7885.3140000000003</v>
      </c>
      <c r="G654" s="62">
        <f t="shared" ref="G654:H654" si="236">G655</f>
        <v>0</v>
      </c>
      <c r="H654" s="62">
        <f t="shared" si="236"/>
        <v>0</v>
      </c>
    </row>
    <row r="655" spans="1:8" ht="84">
      <c r="A655" s="9" t="s">
        <v>69</v>
      </c>
      <c r="B655" s="61" t="s">
        <v>51</v>
      </c>
      <c r="C655" s="63" t="s">
        <v>385</v>
      </c>
      <c r="D655" s="8" t="s">
        <v>112</v>
      </c>
      <c r="E655" s="7" t="s">
        <v>113</v>
      </c>
      <c r="F655" s="62">
        <v>7885.3140000000003</v>
      </c>
      <c r="G655" s="62">
        <v>0</v>
      </c>
      <c r="H655" s="62">
        <v>0</v>
      </c>
    </row>
    <row r="656" spans="1:8" ht="24">
      <c r="A656" s="9" t="s">
        <v>69</v>
      </c>
      <c r="B656" s="61" t="s">
        <v>51</v>
      </c>
      <c r="C656" s="63" t="s">
        <v>385</v>
      </c>
      <c r="D656" s="8">
        <v>800</v>
      </c>
      <c r="E656" s="7" t="s">
        <v>84</v>
      </c>
      <c r="F656" s="62">
        <f>F657</f>
        <v>6.7</v>
      </c>
      <c r="G656" s="62">
        <f t="shared" ref="G656:H656" si="237">G657</f>
        <v>0</v>
      </c>
      <c r="H656" s="62">
        <f t="shared" si="237"/>
        <v>0</v>
      </c>
    </row>
    <row r="657" spans="1:8" ht="24">
      <c r="A657" s="9" t="s">
        <v>69</v>
      </c>
      <c r="B657" s="61" t="s">
        <v>51</v>
      </c>
      <c r="C657" s="63" t="s">
        <v>385</v>
      </c>
      <c r="D657" s="8">
        <v>851</v>
      </c>
      <c r="E657" s="7" t="s">
        <v>386</v>
      </c>
      <c r="F657" s="62">
        <v>6.7</v>
      </c>
      <c r="G657" s="62">
        <v>0</v>
      </c>
      <c r="H657" s="62">
        <v>0</v>
      </c>
    </row>
    <row r="658" spans="1:8" ht="36">
      <c r="A658" s="16" t="s">
        <v>69</v>
      </c>
      <c r="B658" s="16" t="s">
        <v>69</v>
      </c>
      <c r="C658" s="66"/>
      <c r="D658" s="67"/>
      <c r="E658" s="68" t="s">
        <v>387</v>
      </c>
      <c r="F658" s="69">
        <f>F659</f>
        <v>21255.681</v>
      </c>
      <c r="G658" s="69">
        <f t="shared" ref="G658:H659" si="238">G659</f>
        <v>24722.436000000002</v>
      </c>
      <c r="H658" s="69">
        <f t="shared" si="238"/>
        <v>24722.436000000002</v>
      </c>
    </row>
    <row r="659" spans="1:8" ht="60">
      <c r="A659" s="9" t="s">
        <v>69</v>
      </c>
      <c r="B659" s="17" t="s">
        <v>69</v>
      </c>
      <c r="C659" s="41" t="s">
        <v>271</v>
      </c>
      <c r="D659" s="20"/>
      <c r="E659" s="21" t="s">
        <v>388</v>
      </c>
      <c r="F659" s="70">
        <f>F660</f>
        <v>21255.681</v>
      </c>
      <c r="G659" s="70">
        <f t="shared" si="238"/>
        <v>24722.436000000002</v>
      </c>
      <c r="H659" s="70">
        <f t="shared" si="238"/>
        <v>24722.436000000002</v>
      </c>
    </row>
    <row r="660" spans="1:8">
      <c r="A660" s="9" t="s">
        <v>69</v>
      </c>
      <c r="B660" s="9" t="s">
        <v>69</v>
      </c>
      <c r="C660" s="9" t="s">
        <v>389</v>
      </c>
      <c r="D660" s="8"/>
      <c r="E660" s="7" t="s">
        <v>33</v>
      </c>
      <c r="F660" s="56">
        <f>F661</f>
        <v>21255.681</v>
      </c>
      <c r="G660" s="56">
        <f>G661</f>
        <v>24722.436000000002</v>
      </c>
      <c r="H660" s="56">
        <f>H661</f>
        <v>24722.436000000002</v>
      </c>
    </row>
    <row r="661" spans="1:8" ht="36">
      <c r="A661" s="9" t="s">
        <v>69</v>
      </c>
      <c r="B661" s="9" t="s">
        <v>69</v>
      </c>
      <c r="C661" s="30" t="s">
        <v>390</v>
      </c>
      <c r="D661" s="8"/>
      <c r="E661" s="7" t="s">
        <v>35</v>
      </c>
      <c r="F661" s="56">
        <f>F662+F669+F673</f>
        <v>21255.681</v>
      </c>
      <c r="G661" s="56">
        <f>G662+G669+G673</f>
        <v>24722.436000000002</v>
      </c>
      <c r="H661" s="56">
        <f>H662+H669+H673</f>
        <v>24722.436000000002</v>
      </c>
    </row>
    <row r="662" spans="1:8" ht="60">
      <c r="A662" s="9" t="s">
        <v>69</v>
      </c>
      <c r="B662" s="9" t="s">
        <v>69</v>
      </c>
      <c r="C662" s="24" t="s">
        <v>391</v>
      </c>
      <c r="D662" s="8"/>
      <c r="E662" s="7" t="s">
        <v>129</v>
      </c>
      <c r="F662" s="56">
        <f>F663+F667</f>
        <v>6425.4679999999998</v>
      </c>
      <c r="G662" s="56">
        <f t="shared" ref="G662:H662" si="239">G663+G667</f>
        <v>4587.4059999999999</v>
      </c>
      <c r="H662" s="56">
        <f t="shared" si="239"/>
        <v>4587.4059999999999</v>
      </c>
    </row>
    <row r="663" spans="1:8" ht="96">
      <c r="A663" s="9" t="s">
        <v>69</v>
      </c>
      <c r="B663" s="9" t="s">
        <v>69</v>
      </c>
      <c r="C663" s="30" t="s">
        <v>391</v>
      </c>
      <c r="D663" s="25" t="s">
        <v>38</v>
      </c>
      <c r="E663" s="26" t="s">
        <v>39</v>
      </c>
      <c r="F663" s="56">
        <f>F664+F666+F665</f>
        <v>6037.3530000000001</v>
      </c>
      <c r="G663" s="56">
        <f t="shared" ref="G663:H663" si="240">G664+G666+G665</f>
        <v>4587.4059999999999</v>
      </c>
      <c r="H663" s="56">
        <f t="shared" si="240"/>
        <v>4587.4059999999999</v>
      </c>
    </row>
    <row r="664" spans="1:8" ht="36">
      <c r="A664" s="9" t="s">
        <v>69</v>
      </c>
      <c r="B664" s="9" t="s">
        <v>69</v>
      </c>
      <c r="C664" s="30" t="s">
        <v>391</v>
      </c>
      <c r="D664" s="27" t="s">
        <v>40</v>
      </c>
      <c r="E664" s="28" t="s">
        <v>41</v>
      </c>
      <c r="F664" s="56">
        <v>4636.9840000000004</v>
      </c>
      <c r="G664" s="56">
        <v>2773.3560000000002</v>
      </c>
      <c r="H664" s="56">
        <v>2773.3560000000002</v>
      </c>
    </row>
    <row r="665" spans="1:8" ht="60">
      <c r="A665" s="9" t="s">
        <v>69</v>
      </c>
      <c r="B665" s="9" t="s">
        <v>69</v>
      </c>
      <c r="C665" s="30" t="s">
        <v>391</v>
      </c>
      <c r="D665" s="27" t="s">
        <v>42</v>
      </c>
      <c r="E665" s="28" t="s">
        <v>43</v>
      </c>
      <c r="F665" s="56">
        <v>0</v>
      </c>
      <c r="G665" s="56">
        <v>750</v>
      </c>
      <c r="H665" s="56">
        <v>750</v>
      </c>
    </row>
    <row r="666" spans="1:8" ht="72">
      <c r="A666" s="9" t="s">
        <v>69</v>
      </c>
      <c r="B666" s="9" t="s">
        <v>69</v>
      </c>
      <c r="C666" s="30" t="s">
        <v>391</v>
      </c>
      <c r="D666" s="27">
        <v>129</v>
      </c>
      <c r="E666" s="28" t="s">
        <v>44</v>
      </c>
      <c r="F666" s="56">
        <v>1400.3689999999999</v>
      </c>
      <c r="G666" s="56">
        <v>1064.05</v>
      </c>
      <c r="H666" s="56">
        <v>1064.05</v>
      </c>
    </row>
    <row r="667" spans="1:8" ht="36">
      <c r="A667" s="9" t="s">
        <v>69</v>
      </c>
      <c r="B667" s="9" t="s">
        <v>69</v>
      </c>
      <c r="C667" s="30" t="s">
        <v>391</v>
      </c>
      <c r="D667" s="25" t="s">
        <v>55</v>
      </c>
      <c r="E667" s="26" t="s">
        <v>56</v>
      </c>
      <c r="F667" s="56">
        <f>F668</f>
        <v>388.11500000000001</v>
      </c>
      <c r="G667" s="56">
        <f t="shared" ref="G667:H667" si="241">G668</f>
        <v>0</v>
      </c>
      <c r="H667" s="56">
        <f t="shared" si="241"/>
        <v>0</v>
      </c>
    </row>
    <row r="668" spans="1:8" ht="24">
      <c r="A668" s="9" t="s">
        <v>69</v>
      </c>
      <c r="B668" s="9" t="s">
        <v>69</v>
      </c>
      <c r="C668" s="30" t="s">
        <v>391</v>
      </c>
      <c r="D668" s="8" t="s">
        <v>57</v>
      </c>
      <c r="E668" s="105" t="s">
        <v>58</v>
      </c>
      <c r="F668" s="56">
        <v>388.11500000000001</v>
      </c>
      <c r="G668" s="56">
        <v>0</v>
      </c>
      <c r="H668" s="56">
        <v>0</v>
      </c>
    </row>
    <row r="669" spans="1:8" ht="60">
      <c r="A669" s="9" t="s">
        <v>69</v>
      </c>
      <c r="B669" s="9" t="s">
        <v>69</v>
      </c>
      <c r="C669" s="30" t="s">
        <v>392</v>
      </c>
      <c r="D669" s="27"/>
      <c r="E669" s="28" t="s">
        <v>66</v>
      </c>
      <c r="F669" s="56">
        <f>F670</f>
        <v>5431.2420000000002</v>
      </c>
      <c r="G669" s="56">
        <f>G670</f>
        <v>8090.1030000000001</v>
      </c>
      <c r="H669" s="56">
        <f>H670</f>
        <v>8090.1030000000001</v>
      </c>
    </row>
    <row r="670" spans="1:8" ht="96">
      <c r="A670" s="9" t="s">
        <v>69</v>
      </c>
      <c r="B670" s="9" t="s">
        <v>69</v>
      </c>
      <c r="C670" s="30" t="s">
        <v>392</v>
      </c>
      <c r="D670" s="25" t="s">
        <v>38</v>
      </c>
      <c r="E670" s="26" t="s">
        <v>39</v>
      </c>
      <c r="F670" s="56">
        <f>F671+F672</f>
        <v>5431.2420000000002</v>
      </c>
      <c r="G670" s="56">
        <f>G671+G672</f>
        <v>8090.1030000000001</v>
      </c>
      <c r="H670" s="56">
        <f>H671+H672</f>
        <v>8090.1030000000001</v>
      </c>
    </row>
    <row r="671" spans="1:8" ht="36">
      <c r="A671" s="9" t="s">
        <v>69</v>
      </c>
      <c r="B671" s="9" t="s">
        <v>69</v>
      </c>
      <c r="C671" s="30" t="s">
        <v>392</v>
      </c>
      <c r="D671" s="27" t="s">
        <v>40</v>
      </c>
      <c r="E671" s="28" t="s">
        <v>41</v>
      </c>
      <c r="F671" s="56">
        <v>4171.46</v>
      </c>
      <c r="G671" s="56">
        <v>6213.5969999999998</v>
      </c>
      <c r="H671" s="56">
        <v>6213.5969999999998</v>
      </c>
    </row>
    <row r="672" spans="1:8" ht="72">
      <c r="A672" s="9" t="s">
        <v>69</v>
      </c>
      <c r="B672" s="9" t="s">
        <v>69</v>
      </c>
      <c r="C672" s="30" t="s">
        <v>392</v>
      </c>
      <c r="D672" s="27">
        <v>129</v>
      </c>
      <c r="E672" s="28" t="s">
        <v>44</v>
      </c>
      <c r="F672" s="56">
        <v>1259.7819999999999</v>
      </c>
      <c r="G672" s="56">
        <v>1876.5060000000001</v>
      </c>
      <c r="H672" s="56">
        <v>1876.5060000000001</v>
      </c>
    </row>
    <row r="673" spans="1:8" ht="36">
      <c r="A673" s="9" t="s">
        <v>69</v>
      </c>
      <c r="B673" s="9" t="s">
        <v>69</v>
      </c>
      <c r="C673" s="30" t="s">
        <v>802</v>
      </c>
      <c r="D673" s="27"/>
      <c r="E673" s="34" t="s">
        <v>92</v>
      </c>
      <c r="F673" s="56">
        <f>F674+F677+F679</f>
        <v>9398.9710000000014</v>
      </c>
      <c r="G673" s="56">
        <f>G674+G677+G679</f>
        <v>12044.927</v>
      </c>
      <c r="H673" s="56">
        <f>H674+H677+H679</f>
        <v>12044.927</v>
      </c>
    </row>
    <row r="674" spans="1:8" ht="96">
      <c r="A674" s="9" t="s">
        <v>69</v>
      </c>
      <c r="B674" s="9" t="s">
        <v>69</v>
      </c>
      <c r="C674" s="30" t="s">
        <v>802</v>
      </c>
      <c r="D674" s="25" t="s">
        <v>38</v>
      </c>
      <c r="E674" s="26" t="s">
        <v>39</v>
      </c>
      <c r="F674" s="56">
        <f>F675+F676</f>
        <v>8752.6360000000004</v>
      </c>
      <c r="G674" s="56">
        <f>G675+G676</f>
        <v>11920.951999999999</v>
      </c>
      <c r="H674" s="56">
        <f>H675+H676</f>
        <v>11920.951999999999</v>
      </c>
    </row>
    <row r="675" spans="1:8">
      <c r="A675" s="9" t="s">
        <v>69</v>
      </c>
      <c r="B675" s="9" t="s">
        <v>69</v>
      </c>
      <c r="C675" s="30" t="s">
        <v>802</v>
      </c>
      <c r="D675" s="27" t="s">
        <v>93</v>
      </c>
      <c r="E675" s="28" t="s">
        <v>94</v>
      </c>
      <c r="F675" s="56">
        <v>6722.4539999999997</v>
      </c>
      <c r="G675" s="56">
        <v>9155.8819999999996</v>
      </c>
      <c r="H675" s="56">
        <v>9155.8819999999996</v>
      </c>
    </row>
    <row r="676" spans="1:8" ht="60">
      <c r="A676" s="9" t="s">
        <v>69</v>
      </c>
      <c r="B676" s="9" t="s">
        <v>69</v>
      </c>
      <c r="C676" s="30" t="s">
        <v>802</v>
      </c>
      <c r="D676" s="27">
        <v>119</v>
      </c>
      <c r="E676" s="28" t="s">
        <v>96</v>
      </c>
      <c r="F676" s="56">
        <v>2030.182</v>
      </c>
      <c r="G676" s="56">
        <v>2765.07</v>
      </c>
      <c r="H676" s="56">
        <v>2765.07</v>
      </c>
    </row>
    <row r="677" spans="1:8" ht="36">
      <c r="A677" s="9" t="s">
        <v>69</v>
      </c>
      <c r="B677" s="9" t="s">
        <v>69</v>
      </c>
      <c r="C677" s="30" t="s">
        <v>802</v>
      </c>
      <c r="D677" s="25" t="s">
        <v>55</v>
      </c>
      <c r="E677" s="26" t="s">
        <v>56</v>
      </c>
      <c r="F677" s="23">
        <f>F678</f>
        <v>642.97500000000002</v>
      </c>
      <c r="G677" s="23">
        <f>G678</f>
        <v>123.97499999999999</v>
      </c>
      <c r="H677" s="23">
        <f>H678</f>
        <v>123.97499999999999</v>
      </c>
    </row>
    <row r="678" spans="1:8" ht="24">
      <c r="A678" s="9" t="s">
        <v>69</v>
      </c>
      <c r="B678" s="9" t="s">
        <v>69</v>
      </c>
      <c r="C678" s="30" t="s">
        <v>802</v>
      </c>
      <c r="D678" s="8" t="s">
        <v>57</v>
      </c>
      <c r="E678" s="7" t="s">
        <v>58</v>
      </c>
      <c r="F678" s="23">
        <v>642.97500000000002</v>
      </c>
      <c r="G678" s="23">
        <v>123.97499999999999</v>
      </c>
      <c r="H678" s="23">
        <v>123.97499999999999</v>
      </c>
    </row>
    <row r="679" spans="1:8" ht="24">
      <c r="A679" s="9" t="s">
        <v>69</v>
      </c>
      <c r="B679" s="9" t="s">
        <v>69</v>
      </c>
      <c r="C679" s="30" t="s">
        <v>802</v>
      </c>
      <c r="D679" s="8">
        <v>300</v>
      </c>
      <c r="E679" s="7" t="s">
        <v>59</v>
      </c>
      <c r="F679" s="23">
        <f>F680</f>
        <v>3.36</v>
      </c>
      <c r="G679" s="23">
        <f t="shared" ref="G679:H679" si="242">G680</f>
        <v>0</v>
      </c>
      <c r="H679" s="23">
        <f t="shared" si="242"/>
        <v>0</v>
      </c>
    </row>
    <row r="680" spans="1:8" ht="48">
      <c r="A680" s="9" t="s">
        <v>69</v>
      </c>
      <c r="B680" s="9" t="s">
        <v>69</v>
      </c>
      <c r="C680" s="30" t="s">
        <v>802</v>
      </c>
      <c r="D680" s="8">
        <v>321</v>
      </c>
      <c r="E680" s="7" t="s">
        <v>803</v>
      </c>
      <c r="F680" s="23">
        <v>3.36</v>
      </c>
      <c r="G680" s="23">
        <v>0</v>
      </c>
      <c r="H680" s="23">
        <v>0</v>
      </c>
    </row>
    <row r="681" spans="1:8">
      <c r="A681" s="12" t="s">
        <v>393</v>
      </c>
      <c r="B681" s="12" t="s">
        <v>26</v>
      </c>
      <c r="C681" s="47"/>
      <c r="D681" s="8"/>
      <c r="E681" s="13" t="s">
        <v>394</v>
      </c>
      <c r="F681" s="14">
        <f>F682+F727+F849+F916+F936+F962</f>
        <v>1921730.0180000002</v>
      </c>
      <c r="G681" s="14">
        <f t="shared" ref="G681:H681" si="243">G682+G727+G849+G916+G936+G962</f>
        <v>1581644.2279999999</v>
      </c>
      <c r="H681" s="14">
        <f t="shared" si="243"/>
        <v>1591748.64</v>
      </c>
    </row>
    <row r="682" spans="1:8">
      <c r="A682" s="29" t="s">
        <v>393</v>
      </c>
      <c r="B682" s="29" t="s">
        <v>25</v>
      </c>
      <c r="C682" s="16"/>
      <c r="D682" s="29"/>
      <c r="E682" s="18" t="s">
        <v>642</v>
      </c>
      <c r="F682" s="19">
        <f t="shared" ref="F682:H683" si="244">F683</f>
        <v>664764.67999999993</v>
      </c>
      <c r="G682" s="19">
        <f t="shared" si="244"/>
        <v>598968.51500000001</v>
      </c>
      <c r="H682" s="19">
        <f t="shared" si="244"/>
        <v>600968.51500000001</v>
      </c>
    </row>
    <row r="683" spans="1:8" ht="48">
      <c r="A683" s="20" t="s">
        <v>393</v>
      </c>
      <c r="B683" s="20" t="s">
        <v>25</v>
      </c>
      <c r="C683" s="17" t="s">
        <v>396</v>
      </c>
      <c r="D683" s="20"/>
      <c r="E683" s="21" t="s">
        <v>397</v>
      </c>
      <c r="F683" s="22">
        <f t="shared" si="244"/>
        <v>664764.67999999993</v>
      </c>
      <c r="G683" s="22">
        <f t="shared" si="244"/>
        <v>598968.51500000001</v>
      </c>
      <c r="H683" s="22">
        <f t="shared" si="244"/>
        <v>600968.51500000001</v>
      </c>
    </row>
    <row r="684" spans="1:8" ht="24">
      <c r="A684" s="8" t="s">
        <v>393</v>
      </c>
      <c r="B684" s="8" t="s">
        <v>25</v>
      </c>
      <c r="C684" s="9" t="s">
        <v>643</v>
      </c>
      <c r="D684" s="8"/>
      <c r="E684" s="7" t="s">
        <v>644</v>
      </c>
      <c r="F684" s="23">
        <f>F685+F698+F702</f>
        <v>664764.67999999993</v>
      </c>
      <c r="G684" s="23">
        <f>G685+G698+G702</f>
        <v>598968.51500000001</v>
      </c>
      <c r="H684" s="23">
        <f>H685+H698+H702</f>
        <v>600968.51500000001</v>
      </c>
    </row>
    <row r="685" spans="1:8" ht="60">
      <c r="A685" s="8" t="s">
        <v>393</v>
      </c>
      <c r="B685" s="8" t="s">
        <v>25</v>
      </c>
      <c r="C685" s="9" t="s">
        <v>645</v>
      </c>
      <c r="D685" s="8"/>
      <c r="E685" s="7" t="s">
        <v>646</v>
      </c>
      <c r="F685" s="23">
        <f>F686+F689+F692+F695</f>
        <v>285161.19799999997</v>
      </c>
      <c r="G685" s="23">
        <f t="shared" ref="G685:H685" si="245">G686+G689+G692+G695</f>
        <v>283433.51500000001</v>
      </c>
      <c r="H685" s="23">
        <f t="shared" si="245"/>
        <v>283433.51500000001</v>
      </c>
    </row>
    <row r="686" spans="1:8" ht="36">
      <c r="A686" s="8" t="s">
        <v>393</v>
      </c>
      <c r="B686" s="8" t="s">
        <v>25</v>
      </c>
      <c r="C686" s="9" t="s">
        <v>647</v>
      </c>
      <c r="D686" s="8"/>
      <c r="E686" s="7" t="s">
        <v>648</v>
      </c>
      <c r="F686" s="23">
        <f t="shared" ref="F686:H687" si="246">F687</f>
        <v>249923.55799999999</v>
      </c>
      <c r="G686" s="23">
        <f t="shared" si="246"/>
        <v>248433.51500000001</v>
      </c>
      <c r="H686" s="23">
        <f t="shared" si="246"/>
        <v>248433.51500000001</v>
      </c>
    </row>
    <row r="687" spans="1:8" ht="48">
      <c r="A687" s="8" t="s">
        <v>393</v>
      </c>
      <c r="B687" s="8" t="s">
        <v>25</v>
      </c>
      <c r="C687" s="9" t="s">
        <v>647</v>
      </c>
      <c r="D687" s="40" t="s">
        <v>110</v>
      </c>
      <c r="E687" s="26" t="s">
        <v>111</v>
      </c>
      <c r="F687" s="23">
        <f>F688</f>
        <v>249923.55799999999</v>
      </c>
      <c r="G687" s="23">
        <f t="shared" si="246"/>
        <v>248433.51500000001</v>
      </c>
      <c r="H687" s="23">
        <f t="shared" si="246"/>
        <v>248433.51500000001</v>
      </c>
    </row>
    <row r="688" spans="1:8" ht="84">
      <c r="A688" s="8" t="s">
        <v>393</v>
      </c>
      <c r="B688" s="8" t="s">
        <v>25</v>
      </c>
      <c r="C688" s="9" t="s">
        <v>647</v>
      </c>
      <c r="D688" s="8" t="s">
        <v>112</v>
      </c>
      <c r="E688" s="7" t="s">
        <v>113</v>
      </c>
      <c r="F688" s="23">
        <v>249923.55799999999</v>
      </c>
      <c r="G688" s="23">
        <v>248433.51500000001</v>
      </c>
      <c r="H688" s="23">
        <v>248433.51500000001</v>
      </c>
    </row>
    <row r="689" spans="1:8" ht="36">
      <c r="A689" s="8" t="s">
        <v>393</v>
      </c>
      <c r="B689" s="8" t="s">
        <v>25</v>
      </c>
      <c r="C689" s="9" t="s">
        <v>649</v>
      </c>
      <c r="D689" s="8"/>
      <c r="E689" s="7" t="s">
        <v>650</v>
      </c>
      <c r="F689" s="23">
        <f t="shared" ref="F689:H690" si="247">F690</f>
        <v>35000</v>
      </c>
      <c r="G689" s="23">
        <f t="shared" si="247"/>
        <v>35000</v>
      </c>
      <c r="H689" s="23">
        <f t="shared" si="247"/>
        <v>35000</v>
      </c>
    </row>
    <row r="690" spans="1:8" ht="48">
      <c r="A690" s="8" t="s">
        <v>393</v>
      </c>
      <c r="B690" s="8" t="s">
        <v>25</v>
      </c>
      <c r="C690" s="9" t="s">
        <v>649</v>
      </c>
      <c r="D690" s="40" t="s">
        <v>110</v>
      </c>
      <c r="E690" s="26" t="s">
        <v>111</v>
      </c>
      <c r="F690" s="23">
        <f t="shared" si="247"/>
        <v>35000</v>
      </c>
      <c r="G690" s="23">
        <f t="shared" si="247"/>
        <v>35000</v>
      </c>
      <c r="H690" s="23">
        <f t="shared" si="247"/>
        <v>35000</v>
      </c>
    </row>
    <row r="691" spans="1:8" ht="84">
      <c r="A691" s="8" t="s">
        <v>393</v>
      </c>
      <c r="B691" s="8" t="s">
        <v>25</v>
      </c>
      <c r="C691" s="9" t="s">
        <v>649</v>
      </c>
      <c r="D691" s="8" t="s">
        <v>416</v>
      </c>
      <c r="E691" s="7" t="s">
        <v>113</v>
      </c>
      <c r="F691" s="23">
        <v>35000</v>
      </c>
      <c r="G691" s="23">
        <v>35000</v>
      </c>
      <c r="H691" s="23">
        <v>35000</v>
      </c>
    </row>
    <row r="692" spans="1:8" ht="48">
      <c r="A692" s="8" t="s">
        <v>393</v>
      </c>
      <c r="B692" s="8" t="s">
        <v>25</v>
      </c>
      <c r="C692" s="9" t="s">
        <v>651</v>
      </c>
      <c r="D692" s="8"/>
      <c r="E692" s="7" t="s">
        <v>652</v>
      </c>
      <c r="F692" s="23">
        <f>F693</f>
        <v>140</v>
      </c>
      <c r="G692" s="23">
        <f t="shared" ref="G692:H693" si="248">G693</f>
        <v>0</v>
      </c>
      <c r="H692" s="23">
        <f t="shared" si="248"/>
        <v>0</v>
      </c>
    </row>
    <row r="693" spans="1:8" ht="48">
      <c r="A693" s="8" t="s">
        <v>393</v>
      </c>
      <c r="B693" s="8" t="s">
        <v>25</v>
      </c>
      <c r="C693" s="9" t="s">
        <v>651</v>
      </c>
      <c r="D693" s="40" t="s">
        <v>110</v>
      </c>
      <c r="E693" s="26" t="s">
        <v>111</v>
      </c>
      <c r="F693" s="23">
        <f>F694</f>
        <v>140</v>
      </c>
      <c r="G693" s="23">
        <f t="shared" si="248"/>
        <v>0</v>
      </c>
      <c r="H693" s="23">
        <f t="shared" si="248"/>
        <v>0</v>
      </c>
    </row>
    <row r="694" spans="1:8" ht="24">
      <c r="A694" s="8" t="s">
        <v>393</v>
      </c>
      <c r="B694" s="8" t="s">
        <v>25</v>
      </c>
      <c r="C694" s="9" t="s">
        <v>651</v>
      </c>
      <c r="D694" s="8">
        <v>612</v>
      </c>
      <c r="E694" s="7" t="s">
        <v>349</v>
      </c>
      <c r="F694" s="23">
        <v>140</v>
      </c>
      <c r="G694" s="23">
        <v>0</v>
      </c>
      <c r="H694" s="23">
        <v>0</v>
      </c>
    </row>
    <row r="695" spans="1:8" ht="48">
      <c r="A695" s="8" t="s">
        <v>393</v>
      </c>
      <c r="B695" s="8" t="s">
        <v>25</v>
      </c>
      <c r="C695" s="9" t="s">
        <v>653</v>
      </c>
      <c r="D695" s="8"/>
      <c r="E695" s="7" t="s">
        <v>654</v>
      </c>
      <c r="F695" s="23">
        <f>F696</f>
        <v>97.64</v>
      </c>
      <c r="G695" s="23">
        <f t="shared" ref="G695:H696" si="249">G696</f>
        <v>0</v>
      </c>
      <c r="H695" s="23">
        <f t="shared" si="249"/>
        <v>0</v>
      </c>
    </row>
    <row r="696" spans="1:8" ht="48">
      <c r="A696" s="8" t="s">
        <v>393</v>
      </c>
      <c r="B696" s="8" t="s">
        <v>25</v>
      </c>
      <c r="C696" s="9" t="s">
        <v>653</v>
      </c>
      <c r="D696" s="40" t="s">
        <v>110</v>
      </c>
      <c r="E696" s="26" t="s">
        <v>111</v>
      </c>
      <c r="F696" s="23">
        <f>F697</f>
        <v>97.64</v>
      </c>
      <c r="G696" s="23">
        <f t="shared" si="249"/>
        <v>0</v>
      </c>
      <c r="H696" s="23">
        <f t="shared" si="249"/>
        <v>0</v>
      </c>
    </row>
    <row r="697" spans="1:8" ht="24">
      <c r="A697" s="8" t="s">
        <v>393</v>
      </c>
      <c r="B697" s="8" t="s">
        <v>25</v>
      </c>
      <c r="C697" s="9" t="s">
        <v>653</v>
      </c>
      <c r="D697" s="8">
        <v>612</v>
      </c>
      <c r="E697" s="7" t="s">
        <v>349</v>
      </c>
      <c r="F697" s="23">
        <v>97.64</v>
      </c>
      <c r="G697" s="23">
        <v>0</v>
      </c>
      <c r="H697" s="23">
        <v>0</v>
      </c>
    </row>
    <row r="698" spans="1:8" ht="96">
      <c r="A698" s="8" t="s">
        <v>393</v>
      </c>
      <c r="B698" s="8" t="s">
        <v>25</v>
      </c>
      <c r="C698" s="9" t="s">
        <v>655</v>
      </c>
      <c r="D698" s="8"/>
      <c r="E698" s="7" t="s">
        <v>656</v>
      </c>
      <c r="F698" s="23">
        <f>F699</f>
        <v>312751.5</v>
      </c>
      <c r="G698" s="23">
        <f>G699</f>
        <v>312285</v>
      </c>
      <c r="H698" s="23">
        <f>H699</f>
        <v>312285</v>
      </c>
    </row>
    <row r="699" spans="1:8" ht="84">
      <c r="A699" s="8" t="s">
        <v>393</v>
      </c>
      <c r="B699" s="8" t="s">
        <v>25</v>
      </c>
      <c r="C699" s="9" t="s">
        <v>657</v>
      </c>
      <c r="D699" s="38"/>
      <c r="E699" s="39" t="s">
        <v>658</v>
      </c>
      <c r="F699" s="23">
        <f t="shared" ref="F699:H700" si="250">F700</f>
        <v>312751.5</v>
      </c>
      <c r="G699" s="23">
        <f t="shared" si="250"/>
        <v>312285</v>
      </c>
      <c r="H699" s="23">
        <f t="shared" si="250"/>
        <v>312285</v>
      </c>
    </row>
    <row r="700" spans="1:8" ht="48">
      <c r="A700" s="8" t="s">
        <v>393</v>
      </c>
      <c r="B700" s="8" t="s">
        <v>25</v>
      </c>
      <c r="C700" s="9" t="s">
        <v>657</v>
      </c>
      <c r="D700" s="40" t="s">
        <v>110</v>
      </c>
      <c r="E700" s="26" t="s">
        <v>111</v>
      </c>
      <c r="F700" s="23">
        <f>F701</f>
        <v>312751.5</v>
      </c>
      <c r="G700" s="23">
        <f t="shared" si="250"/>
        <v>312285</v>
      </c>
      <c r="H700" s="23">
        <f t="shared" si="250"/>
        <v>312285</v>
      </c>
    </row>
    <row r="701" spans="1:8" ht="84">
      <c r="A701" s="8" t="s">
        <v>393</v>
      </c>
      <c r="B701" s="8" t="s">
        <v>25</v>
      </c>
      <c r="C701" s="9" t="s">
        <v>657</v>
      </c>
      <c r="D701" s="8">
        <v>611</v>
      </c>
      <c r="E701" s="7" t="s">
        <v>113</v>
      </c>
      <c r="F701" s="23">
        <v>312751.5</v>
      </c>
      <c r="G701" s="23">
        <v>312285</v>
      </c>
      <c r="H701" s="23">
        <v>312285</v>
      </c>
    </row>
    <row r="702" spans="1:8" ht="72">
      <c r="A702" s="8" t="s">
        <v>393</v>
      </c>
      <c r="B702" s="8" t="s">
        <v>25</v>
      </c>
      <c r="C702" s="9" t="s">
        <v>659</v>
      </c>
      <c r="D702" s="8"/>
      <c r="E702" s="7" t="s">
        <v>660</v>
      </c>
      <c r="F702" s="23">
        <f>F703+F708+F711+F717+F722+F714</f>
        <v>66851.982000000004</v>
      </c>
      <c r="G702" s="23">
        <f t="shared" ref="G702:H702" si="251">G703+G708+G711+G717+G722+G714</f>
        <v>3250</v>
      </c>
      <c r="H702" s="23">
        <f t="shared" si="251"/>
        <v>5250</v>
      </c>
    </row>
    <row r="703" spans="1:8" ht="48">
      <c r="A703" s="8" t="s">
        <v>393</v>
      </c>
      <c r="B703" s="8" t="s">
        <v>25</v>
      </c>
      <c r="C703" s="9" t="s">
        <v>661</v>
      </c>
      <c r="D703" s="8"/>
      <c r="E703" s="7" t="s">
        <v>662</v>
      </c>
      <c r="F703" s="23">
        <f>F704+F706</f>
        <v>18285.371999999999</v>
      </c>
      <c r="G703" s="23">
        <f t="shared" ref="G703:H703" si="252">G704+G706</f>
        <v>3000</v>
      </c>
      <c r="H703" s="23">
        <f t="shared" si="252"/>
        <v>5000</v>
      </c>
    </row>
    <row r="704" spans="1:8" ht="36">
      <c r="A704" s="8" t="s">
        <v>393</v>
      </c>
      <c r="B704" s="8" t="s">
        <v>25</v>
      </c>
      <c r="C704" s="9" t="s">
        <v>661</v>
      </c>
      <c r="D704" s="25" t="s">
        <v>55</v>
      </c>
      <c r="E704" s="26" t="s">
        <v>56</v>
      </c>
      <c r="F704" s="23">
        <f>F705</f>
        <v>4980.3810000000003</v>
      </c>
      <c r="G704" s="23">
        <f t="shared" ref="G704:H704" si="253">G705</f>
        <v>0</v>
      </c>
      <c r="H704" s="23">
        <f t="shared" si="253"/>
        <v>0</v>
      </c>
    </row>
    <row r="705" spans="1:8" ht="24">
      <c r="A705" s="8" t="s">
        <v>393</v>
      </c>
      <c r="B705" s="8" t="s">
        <v>25</v>
      </c>
      <c r="C705" s="9" t="s">
        <v>661</v>
      </c>
      <c r="D705" s="8" t="s">
        <v>57</v>
      </c>
      <c r="E705" s="7" t="s">
        <v>58</v>
      </c>
      <c r="F705" s="23">
        <v>4980.3810000000003</v>
      </c>
      <c r="G705" s="23">
        <v>0</v>
      </c>
      <c r="H705" s="23">
        <v>0</v>
      </c>
    </row>
    <row r="706" spans="1:8" ht="48">
      <c r="A706" s="8" t="s">
        <v>393</v>
      </c>
      <c r="B706" s="8" t="s">
        <v>25</v>
      </c>
      <c r="C706" s="9" t="s">
        <v>661</v>
      </c>
      <c r="D706" s="40" t="s">
        <v>110</v>
      </c>
      <c r="E706" s="26" t="s">
        <v>111</v>
      </c>
      <c r="F706" s="23">
        <f t="shared" ref="F706:H706" si="254">F707</f>
        <v>13304.991</v>
      </c>
      <c r="G706" s="23">
        <f t="shared" si="254"/>
        <v>3000</v>
      </c>
      <c r="H706" s="23">
        <f t="shared" si="254"/>
        <v>5000</v>
      </c>
    </row>
    <row r="707" spans="1:8" ht="24">
      <c r="A707" s="8" t="s">
        <v>393</v>
      </c>
      <c r="B707" s="8" t="s">
        <v>25</v>
      </c>
      <c r="C707" s="9" t="s">
        <v>661</v>
      </c>
      <c r="D707" s="8">
        <v>612</v>
      </c>
      <c r="E707" s="7" t="s">
        <v>349</v>
      </c>
      <c r="F707" s="23">
        <v>13304.991</v>
      </c>
      <c r="G707" s="23">
        <v>3000</v>
      </c>
      <c r="H707" s="23">
        <v>5000</v>
      </c>
    </row>
    <row r="708" spans="1:8" ht="36">
      <c r="A708" s="8" t="s">
        <v>393</v>
      </c>
      <c r="B708" s="8" t="s">
        <v>25</v>
      </c>
      <c r="C708" s="9" t="s">
        <v>663</v>
      </c>
      <c r="D708" s="8"/>
      <c r="E708" s="7" t="s">
        <v>664</v>
      </c>
      <c r="F708" s="23">
        <f t="shared" ref="F708:H709" si="255">F709</f>
        <v>250</v>
      </c>
      <c r="G708" s="23">
        <f t="shared" si="255"/>
        <v>250</v>
      </c>
      <c r="H708" s="23">
        <f t="shared" si="255"/>
        <v>250</v>
      </c>
    </row>
    <row r="709" spans="1:8" ht="48">
      <c r="A709" s="8" t="s">
        <v>393</v>
      </c>
      <c r="B709" s="8" t="s">
        <v>25</v>
      </c>
      <c r="C709" s="9" t="s">
        <v>663</v>
      </c>
      <c r="D709" s="40" t="s">
        <v>110</v>
      </c>
      <c r="E709" s="26" t="s">
        <v>111</v>
      </c>
      <c r="F709" s="23">
        <f t="shared" si="255"/>
        <v>250</v>
      </c>
      <c r="G709" s="23">
        <f t="shared" si="255"/>
        <v>250</v>
      </c>
      <c r="H709" s="23">
        <f t="shared" si="255"/>
        <v>250</v>
      </c>
    </row>
    <row r="710" spans="1:8" ht="24">
      <c r="A710" s="8" t="s">
        <v>393</v>
      </c>
      <c r="B710" s="8" t="s">
        <v>25</v>
      </c>
      <c r="C710" s="9" t="s">
        <v>663</v>
      </c>
      <c r="D710" s="8">
        <v>612</v>
      </c>
      <c r="E710" s="7" t="s">
        <v>349</v>
      </c>
      <c r="F710" s="23">
        <v>250</v>
      </c>
      <c r="G710" s="23">
        <v>250</v>
      </c>
      <c r="H710" s="23">
        <v>250</v>
      </c>
    </row>
    <row r="711" spans="1:8" ht="48">
      <c r="A711" s="8" t="s">
        <v>393</v>
      </c>
      <c r="B711" s="8" t="s">
        <v>25</v>
      </c>
      <c r="C711" s="86" t="s">
        <v>665</v>
      </c>
      <c r="D711" s="8"/>
      <c r="E711" s="7" t="s">
        <v>666</v>
      </c>
      <c r="F711" s="23">
        <f>F712</f>
        <v>15</v>
      </c>
      <c r="G711" s="23">
        <f t="shared" ref="G711:H712" si="256">G712</f>
        <v>0</v>
      </c>
      <c r="H711" s="23">
        <f t="shared" si="256"/>
        <v>0</v>
      </c>
    </row>
    <row r="712" spans="1:8" ht="48">
      <c r="A712" s="8" t="s">
        <v>393</v>
      </c>
      <c r="B712" s="8" t="s">
        <v>25</v>
      </c>
      <c r="C712" s="86" t="s">
        <v>665</v>
      </c>
      <c r="D712" s="40" t="s">
        <v>110</v>
      </c>
      <c r="E712" s="26" t="s">
        <v>111</v>
      </c>
      <c r="F712" s="23">
        <f>F713</f>
        <v>15</v>
      </c>
      <c r="G712" s="23">
        <f t="shared" si="256"/>
        <v>0</v>
      </c>
      <c r="H712" s="23">
        <f t="shared" si="256"/>
        <v>0</v>
      </c>
    </row>
    <row r="713" spans="1:8" ht="24">
      <c r="A713" s="8" t="s">
        <v>393</v>
      </c>
      <c r="B713" s="8" t="s">
        <v>25</v>
      </c>
      <c r="C713" s="86" t="s">
        <v>665</v>
      </c>
      <c r="D713" s="8">
        <v>612</v>
      </c>
      <c r="E713" s="7" t="s">
        <v>349</v>
      </c>
      <c r="F713" s="23">
        <v>15</v>
      </c>
      <c r="G713" s="23">
        <v>0</v>
      </c>
      <c r="H713" s="23">
        <v>0</v>
      </c>
    </row>
    <row r="714" spans="1:8" ht="60">
      <c r="A714" s="8" t="s">
        <v>393</v>
      </c>
      <c r="B714" s="8" t="s">
        <v>25</v>
      </c>
      <c r="C714" s="86" t="s">
        <v>667</v>
      </c>
      <c r="D714" s="8"/>
      <c r="E714" s="7" t="s">
        <v>668</v>
      </c>
      <c r="F714" s="23">
        <f>F715</f>
        <v>1485</v>
      </c>
      <c r="G714" s="23">
        <f t="shared" ref="G714:H715" si="257">G715</f>
        <v>0</v>
      </c>
      <c r="H714" s="23">
        <f t="shared" si="257"/>
        <v>0</v>
      </c>
    </row>
    <row r="715" spans="1:8" ht="48">
      <c r="A715" s="8" t="s">
        <v>393</v>
      </c>
      <c r="B715" s="8" t="s">
        <v>25</v>
      </c>
      <c r="C715" s="86" t="s">
        <v>667</v>
      </c>
      <c r="D715" s="40" t="s">
        <v>110</v>
      </c>
      <c r="E715" s="26" t="s">
        <v>111</v>
      </c>
      <c r="F715" s="23">
        <f>F716</f>
        <v>1485</v>
      </c>
      <c r="G715" s="23">
        <f t="shared" si="257"/>
        <v>0</v>
      </c>
      <c r="H715" s="23">
        <f t="shared" si="257"/>
        <v>0</v>
      </c>
    </row>
    <row r="716" spans="1:8" ht="24">
      <c r="A716" s="8" t="s">
        <v>393</v>
      </c>
      <c r="B716" s="8" t="s">
        <v>25</v>
      </c>
      <c r="C716" s="86" t="s">
        <v>667</v>
      </c>
      <c r="D716" s="8">
        <v>612</v>
      </c>
      <c r="E716" s="7" t="s">
        <v>349</v>
      </c>
      <c r="F716" s="23">
        <v>1485</v>
      </c>
      <c r="G716" s="23">
        <v>0</v>
      </c>
      <c r="H716" s="23">
        <v>0</v>
      </c>
    </row>
    <row r="717" spans="1:8" ht="60">
      <c r="A717" s="8" t="s">
        <v>393</v>
      </c>
      <c r="B717" s="8" t="s">
        <v>25</v>
      </c>
      <c r="C717" s="86" t="s">
        <v>669</v>
      </c>
      <c r="D717" s="8"/>
      <c r="E717" s="7" t="s">
        <v>670</v>
      </c>
      <c r="F717" s="23">
        <f>F720+F718</f>
        <v>37378.5</v>
      </c>
      <c r="G717" s="23">
        <f t="shared" ref="G717:H717" si="258">G720+G718</f>
        <v>0</v>
      </c>
      <c r="H717" s="23">
        <f t="shared" si="258"/>
        <v>0</v>
      </c>
    </row>
    <row r="718" spans="1:8" ht="36">
      <c r="A718" s="8" t="s">
        <v>393</v>
      </c>
      <c r="B718" s="8" t="s">
        <v>25</v>
      </c>
      <c r="C718" s="86" t="s">
        <v>669</v>
      </c>
      <c r="D718" s="25" t="s">
        <v>55</v>
      </c>
      <c r="E718" s="26" t="s">
        <v>56</v>
      </c>
      <c r="F718" s="23">
        <f>F719</f>
        <v>35692.300000000003</v>
      </c>
      <c r="G718" s="23">
        <f t="shared" ref="G718:H718" si="259">G719</f>
        <v>0</v>
      </c>
      <c r="H718" s="23">
        <f t="shared" si="259"/>
        <v>0</v>
      </c>
    </row>
    <row r="719" spans="1:8" ht="24">
      <c r="A719" s="8" t="s">
        <v>393</v>
      </c>
      <c r="B719" s="8" t="s">
        <v>25</v>
      </c>
      <c r="C719" s="86" t="s">
        <v>669</v>
      </c>
      <c r="D719" s="8" t="s">
        <v>57</v>
      </c>
      <c r="E719" s="105" t="s">
        <v>58</v>
      </c>
      <c r="F719" s="23">
        <v>35692.300000000003</v>
      </c>
      <c r="G719" s="23">
        <v>0</v>
      </c>
      <c r="H719" s="23">
        <v>0</v>
      </c>
    </row>
    <row r="720" spans="1:8" ht="48">
      <c r="A720" s="8" t="s">
        <v>393</v>
      </c>
      <c r="B720" s="8" t="s">
        <v>25</v>
      </c>
      <c r="C720" s="86" t="s">
        <v>669</v>
      </c>
      <c r="D720" s="40" t="s">
        <v>110</v>
      </c>
      <c r="E720" s="26" t="s">
        <v>111</v>
      </c>
      <c r="F720" s="23">
        <f>F721</f>
        <v>1686.2</v>
      </c>
      <c r="G720" s="23">
        <f t="shared" ref="G720:H720" si="260">G721</f>
        <v>0</v>
      </c>
      <c r="H720" s="23">
        <f t="shared" si="260"/>
        <v>0</v>
      </c>
    </row>
    <row r="721" spans="1:8" ht="24">
      <c r="A721" s="8" t="s">
        <v>393</v>
      </c>
      <c r="B721" s="8" t="s">
        <v>25</v>
      </c>
      <c r="C721" s="86" t="s">
        <v>669</v>
      </c>
      <c r="D721" s="8">
        <v>612</v>
      </c>
      <c r="E721" s="7" t="s">
        <v>349</v>
      </c>
      <c r="F721" s="23">
        <v>1686.2</v>
      </c>
      <c r="G721" s="23">
        <v>0</v>
      </c>
      <c r="H721" s="23">
        <v>0</v>
      </c>
    </row>
    <row r="722" spans="1:8" ht="48">
      <c r="A722" s="8" t="s">
        <v>393</v>
      </c>
      <c r="B722" s="8" t="s">
        <v>25</v>
      </c>
      <c r="C722" s="86" t="s">
        <v>671</v>
      </c>
      <c r="D722" s="8"/>
      <c r="E722" s="7" t="s">
        <v>672</v>
      </c>
      <c r="F722" s="23">
        <f>F723+F725</f>
        <v>9438.11</v>
      </c>
      <c r="G722" s="23">
        <f t="shared" ref="G722:H722" si="261">G725+G723</f>
        <v>0</v>
      </c>
      <c r="H722" s="23">
        <f t="shared" si="261"/>
        <v>0</v>
      </c>
    </row>
    <row r="723" spans="1:8" ht="36">
      <c r="A723" s="8" t="s">
        <v>393</v>
      </c>
      <c r="B723" s="8" t="s">
        <v>25</v>
      </c>
      <c r="C723" s="86" t="s">
        <v>671</v>
      </c>
      <c r="D723" s="25" t="s">
        <v>55</v>
      </c>
      <c r="E723" s="26" t="s">
        <v>56</v>
      </c>
      <c r="F723" s="23">
        <f>F724</f>
        <v>9016.51</v>
      </c>
      <c r="G723" s="23">
        <f t="shared" ref="G723:H723" si="262">G724</f>
        <v>0</v>
      </c>
      <c r="H723" s="23">
        <f t="shared" si="262"/>
        <v>0</v>
      </c>
    </row>
    <row r="724" spans="1:8" ht="24">
      <c r="A724" s="8" t="s">
        <v>393</v>
      </c>
      <c r="B724" s="8" t="s">
        <v>25</v>
      </c>
      <c r="C724" s="86" t="s">
        <v>671</v>
      </c>
      <c r="D724" s="8" t="s">
        <v>57</v>
      </c>
      <c r="E724" s="105" t="s">
        <v>58</v>
      </c>
      <c r="F724" s="23">
        <v>9016.51</v>
      </c>
      <c r="G724" s="23">
        <v>0</v>
      </c>
      <c r="H724" s="23">
        <v>0</v>
      </c>
    </row>
    <row r="725" spans="1:8" ht="48">
      <c r="A725" s="8" t="s">
        <v>393</v>
      </c>
      <c r="B725" s="8" t="s">
        <v>25</v>
      </c>
      <c r="C725" s="86" t="s">
        <v>671</v>
      </c>
      <c r="D725" s="40" t="s">
        <v>110</v>
      </c>
      <c r="E725" s="26" t="s">
        <v>111</v>
      </c>
      <c r="F725" s="23">
        <f>F726</f>
        <v>421.6</v>
      </c>
      <c r="G725" s="23">
        <f t="shared" ref="G725:H725" si="263">G726</f>
        <v>0</v>
      </c>
      <c r="H725" s="23">
        <f t="shared" si="263"/>
        <v>0</v>
      </c>
    </row>
    <row r="726" spans="1:8" ht="24">
      <c r="A726" s="8" t="s">
        <v>393</v>
      </c>
      <c r="B726" s="8" t="s">
        <v>25</v>
      </c>
      <c r="C726" s="86" t="s">
        <v>671</v>
      </c>
      <c r="D726" s="8">
        <v>612</v>
      </c>
      <c r="E726" s="7" t="s">
        <v>349</v>
      </c>
      <c r="F726" s="23">
        <v>421.6</v>
      </c>
      <c r="G726" s="23">
        <v>0</v>
      </c>
      <c r="H726" s="23">
        <v>0</v>
      </c>
    </row>
    <row r="727" spans="1:8">
      <c r="A727" s="29" t="s">
        <v>393</v>
      </c>
      <c r="B727" s="29" t="s">
        <v>28</v>
      </c>
      <c r="C727" s="16"/>
      <c r="D727" s="29"/>
      <c r="E727" s="18" t="s">
        <v>395</v>
      </c>
      <c r="F727" s="19">
        <f>F728+F822</f>
        <v>1035711.5430000002</v>
      </c>
      <c r="G727" s="19">
        <f>G728+G823</f>
        <v>772831.28800000006</v>
      </c>
      <c r="H727" s="19">
        <f>H728+H823</f>
        <v>780928.20000000007</v>
      </c>
    </row>
    <row r="728" spans="1:8" ht="48">
      <c r="A728" s="8" t="s">
        <v>393</v>
      </c>
      <c r="B728" s="8" t="s">
        <v>28</v>
      </c>
      <c r="C728" s="17" t="s">
        <v>396</v>
      </c>
      <c r="D728" s="20"/>
      <c r="E728" s="21" t="s">
        <v>397</v>
      </c>
      <c r="F728" s="23">
        <f>F729</f>
        <v>1031011.0580000002</v>
      </c>
      <c r="G728" s="23">
        <f t="shared" ref="G728:H728" si="264">G729</f>
        <v>772831.28800000006</v>
      </c>
      <c r="H728" s="23">
        <f t="shared" si="264"/>
        <v>780928.20000000007</v>
      </c>
    </row>
    <row r="729" spans="1:8" ht="24">
      <c r="A729" s="8" t="s">
        <v>393</v>
      </c>
      <c r="B729" s="8" t="s">
        <v>28</v>
      </c>
      <c r="C729" s="9" t="s">
        <v>398</v>
      </c>
      <c r="D729" s="8"/>
      <c r="E729" s="7" t="s">
        <v>399</v>
      </c>
      <c r="F729" s="23">
        <f>F730+F784+F791+F807+F814+F818</f>
        <v>1031011.0580000002</v>
      </c>
      <c r="G729" s="23">
        <f t="shared" ref="G729:H729" si="265">G730+G784+G791+G807+G814+G818</f>
        <v>772831.28800000006</v>
      </c>
      <c r="H729" s="23">
        <f t="shared" si="265"/>
        <v>780928.20000000007</v>
      </c>
    </row>
    <row r="730" spans="1:8" ht="96">
      <c r="A730" s="8" t="s">
        <v>393</v>
      </c>
      <c r="B730" s="8" t="s">
        <v>28</v>
      </c>
      <c r="C730" s="9" t="s">
        <v>400</v>
      </c>
      <c r="D730" s="8"/>
      <c r="E730" s="7" t="s">
        <v>401</v>
      </c>
      <c r="F730" s="23">
        <f>F731+F734+F737+F740+F744+F747+F750+F754+F757+F760+F763+F766+F769+F772+F775+F778+F782</f>
        <v>953744.5900000002</v>
      </c>
      <c r="G730" s="23">
        <f t="shared" ref="G730:H730" si="266">G731+G734+G737+G740+G744+G747+G750+G754+G757+G760+G763+G766+G769+G772+G775+G778+G782</f>
        <v>701171.30800000008</v>
      </c>
      <c r="H730" s="23">
        <f t="shared" si="266"/>
        <v>708620.32000000007</v>
      </c>
    </row>
    <row r="731" spans="1:8" ht="108">
      <c r="A731" s="8" t="s">
        <v>393</v>
      </c>
      <c r="B731" s="8" t="s">
        <v>28</v>
      </c>
      <c r="C731" s="43" t="s">
        <v>673</v>
      </c>
      <c r="D731" s="34"/>
      <c r="E731" s="87" t="s">
        <v>674</v>
      </c>
      <c r="F731" s="23">
        <f t="shared" ref="F731:H732" si="267">F732</f>
        <v>568164.80000000005</v>
      </c>
      <c r="G731" s="23">
        <f t="shared" si="267"/>
        <v>566815.69999999995</v>
      </c>
      <c r="H731" s="23">
        <f t="shared" si="267"/>
        <v>566815.69999999995</v>
      </c>
    </row>
    <row r="732" spans="1:8" ht="48">
      <c r="A732" s="8" t="s">
        <v>393</v>
      </c>
      <c r="B732" s="8" t="s">
        <v>28</v>
      </c>
      <c r="C732" s="43" t="s">
        <v>673</v>
      </c>
      <c r="D732" s="40" t="s">
        <v>110</v>
      </c>
      <c r="E732" s="26" t="s">
        <v>111</v>
      </c>
      <c r="F732" s="23">
        <f t="shared" si="267"/>
        <v>568164.80000000005</v>
      </c>
      <c r="G732" s="23">
        <f t="shared" si="267"/>
        <v>566815.69999999995</v>
      </c>
      <c r="H732" s="23">
        <f t="shared" si="267"/>
        <v>566815.69999999995</v>
      </c>
    </row>
    <row r="733" spans="1:8" ht="84">
      <c r="A733" s="8" t="s">
        <v>393</v>
      </c>
      <c r="B733" s="8" t="s">
        <v>28</v>
      </c>
      <c r="C733" s="43" t="s">
        <v>673</v>
      </c>
      <c r="D733" s="8" t="s">
        <v>416</v>
      </c>
      <c r="E733" s="7" t="s">
        <v>113</v>
      </c>
      <c r="F733" s="23">
        <v>568164.80000000005</v>
      </c>
      <c r="G733" s="23">
        <v>566815.69999999995</v>
      </c>
      <c r="H733" s="23">
        <v>566815.69999999995</v>
      </c>
    </row>
    <row r="734" spans="1:8" ht="36">
      <c r="A734" s="8" t="s">
        <v>393</v>
      </c>
      <c r="B734" s="8" t="s">
        <v>28</v>
      </c>
      <c r="C734" s="9" t="s">
        <v>675</v>
      </c>
      <c r="D734" s="8"/>
      <c r="E734" s="7" t="s">
        <v>676</v>
      </c>
      <c r="F734" s="23">
        <f t="shared" ref="F734:H735" si="268">F735</f>
        <v>80203.218999999997</v>
      </c>
      <c r="G734" s="23">
        <f t="shared" si="268"/>
        <v>77747.320000000007</v>
      </c>
      <c r="H734" s="23">
        <f t="shared" si="268"/>
        <v>77837.820000000007</v>
      </c>
    </row>
    <row r="735" spans="1:8" ht="48">
      <c r="A735" s="8" t="s">
        <v>393</v>
      </c>
      <c r="B735" s="8" t="s">
        <v>28</v>
      </c>
      <c r="C735" s="9" t="s">
        <v>675</v>
      </c>
      <c r="D735" s="25" t="s">
        <v>110</v>
      </c>
      <c r="E735" s="26" t="s">
        <v>111</v>
      </c>
      <c r="F735" s="23">
        <f t="shared" si="268"/>
        <v>80203.218999999997</v>
      </c>
      <c r="G735" s="23">
        <f t="shared" si="268"/>
        <v>77747.320000000007</v>
      </c>
      <c r="H735" s="23">
        <f t="shared" si="268"/>
        <v>77837.820000000007</v>
      </c>
    </row>
    <row r="736" spans="1:8" ht="84">
      <c r="A736" s="8" t="s">
        <v>393</v>
      </c>
      <c r="B736" s="8" t="s">
        <v>28</v>
      </c>
      <c r="C736" s="9" t="s">
        <v>675</v>
      </c>
      <c r="D736" s="8" t="s">
        <v>416</v>
      </c>
      <c r="E736" s="7" t="s">
        <v>113</v>
      </c>
      <c r="F736" s="23">
        <v>80203.218999999997</v>
      </c>
      <c r="G736" s="23">
        <v>77747.320000000007</v>
      </c>
      <c r="H736" s="23">
        <v>77837.820000000007</v>
      </c>
    </row>
    <row r="737" spans="1:8" ht="36">
      <c r="A737" s="8" t="s">
        <v>393</v>
      </c>
      <c r="B737" s="8" t="s">
        <v>28</v>
      </c>
      <c r="C737" s="9" t="s">
        <v>677</v>
      </c>
      <c r="D737" s="8"/>
      <c r="E737" s="7" t="s">
        <v>678</v>
      </c>
      <c r="F737" s="23">
        <f t="shared" ref="F737:H738" si="269">F738</f>
        <v>61919.565000000002</v>
      </c>
      <c r="G737" s="23">
        <f t="shared" si="269"/>
        <v>18563.887999999999</v>
      </c>
      <c r="H737" s="23">
        <f t="shared" si="269"/>
        <v>25922.400000000001</v>
      </c>
    </row>
    <row r="738" spans="1:8" ht="48">
      <c r="A738" s="8" t="s">
        <v>393</v>
      </c>
      <c r="B738" s="8" t="s">
        <v>28</v>
      </c>
      <c r="C738" s="9" t="s">
        <v>677</v>
      </c>
      <c r="D738" s="40" t="s">
        <v>110</v>
      </c>
      <c r="E738" s="26" t="s">
        <v>111</v>
      </c>
      <c r="F738" s="23">
        <f t="shared" si="269"/>
        <v>61919.565000000002</v>
      </c>
      <c r="G738" s="23">
        <f t="shared" si="269"/>
        <v>18563.887999999999</v>
      </c>
      <c r="H738" s="23">
        <f t="shared" si="269"/>
        <v>25922.400000000001</v>
      </c>
    </row>
    <row r="739" spans="1:8" ht="24">
      <c r="A739" s="8" t="s">
        <v>393</v>
      </c>
      <c r="B739" s="8" t="s">
        <v>28</v>
      </c>
      <c r="C739" s="9" t="s">
        <v>677</v>
      </c>
      <c r="D739" s="8">
        <v>612</v>
      </c>
      <c r="E739" s="7" t="s">
        <v>349</v>
      </c>
      <c r="F739" s="23">
        <v>61919.565000000002</v>
      </c>
      <c r="G739" s="23">
        <v>18563.887999999999</v>
      </c>
      <c r="H739" s="23">
        <v>25922.400000000001</v>
      </c>
    </row>
    <row r="740" spans="1:8" ht="48">
      <c r="A740" s="8" t="s">
        <v>393</v>
      </c>
      <c r="B740" s="8" t="s">
        <v>28</v>
      </c>
      <c r="C740" s="9" t="s">
        <v>679</v>
      </c>
      <c r="D740" s="8"/>
      <c r="E740" s="7" t="s">
        <v>654</v>
      </c>
      <c r="F740" s="23">
        <f>F741</f>
        <v>7590.1</v>
      </c>
      <c r="G740" s="23">
        <f t="shared" ref="G740:H740" si="270">G741</f>
        <v>0</v>
      </c>
      <c r="H740" s="23">
        <f t="shared" si="270"/>
        <v>0</v>
      </c>
    </row>
    <row r="741" spans="1:8" ht="48">
      <c r="A741" s="8" t="s">
        <v>393</v>
      </c>
      <c r="B741" s="8" t="s">
        <v>28</v>
      </c>
      <c r="C741" s="9" t="s">
        <v>679</v>
      </c>
      <c r="D741" s="40" t="s">
        <v>110</v>
      </c>
      <c r="E741" s="26" t="s">
        <v>111</v>
      </c>
      <c r="F741" s="23">
        <f>F742+F743</f>
        <v>7590.1</v>
      </c>
      <c r="G741" s="23">
        <f t="shared" ref="G741:H741" si="271">G742+G743</f>
        <v>0</v>
      </c>
      <c r="H741" s="23">
        <f t="shared" si="271"/>
        <v>0</v>
      </c>
    </row>
    <row r="742" spans="1:8" ht="84">
      <c r="A742" s="8" t="s">
        <v>393</v>
      </c>
      <c r="B742" s="8" t="s">
        <v>28</v>
      </c>
      <c r="C742" s="9" t="s">
        <v>679</v>
      </c>
      <c r="D742" s="8" t="s">
        <v>416</v>
      </c>
      <c r="E742" s="7" t="s">
        <v>113</v>
      </c>
      <c r="F742" s="23">
        <v>7184.8</v>
      </c>
      <c r="G742" s="23">
        <v>0</v>
      </c>
      <c r="H742" s="23">
        <v>0</v>
      </c>
    </row>
    <row r="743" spans="1:8" ht="24">
      <c r="A743" s="8" t="s">
        <v>393</v>
      </c>
      <c r="B743" s="8" t="s">
        <v>28</v>
      </c>
      <c r="C743" s="9" t="s">
        <v>679</v>
      </c>
      <c r="D743" s="8">
        <v>612</v>
      </c>
      <c r="E743" s="7" t="s">
        <v>349</v>
      </c>
      <c r="F743" s="23">
        <v>405.3</v>
      </c>
      <c r="G743" s="23">
        <v>0</v>
      </c>
      <c r="H743" s="23">
        <v>0</v>
      </c>
    </row>
    <row r="744" spans="1:8" ht="36">
      <c r="A744" s="8" t="s">
        <v>393</v>
      </c>
      <c r="B744" s="8" t="s">
        <v>28</v>
      </c>
      <c r="C744" s="9" t="s">
        <v>680</v>
      </c>
      <c r="D744" s="8"/>
      <c r="E744" s="7" t="s">
        <v>681</v>
      </c>
      <c r="F744" s="23">
        <f>F745</f>
        <v>1710.752</v>
      </c>
      <c r="G744" s="23">
        <f t="shared" ref="G744:H745" si="272">G745</f>
        <v>0</v>
      </c>
      <c r="H744" s="23">
        <f t="shared" si="272"/>
        <v>0</v>
      </c>
    </row>
    <row r="745" spans="1:8" ht="48">
      <c r="A745" s="8" t="s">
        <v>393</v>
      </c>
      <c r="B745" s="8" t="s">
        <v>28</v>
      </c>
      <c r="C745" s="9" t="s">
        <v>680</v>
      </c>
      <c r="D745" s="40" t="s">
        <v>110</v>
      </c>
      <c r="E745" s="26" t="s">
        <v>111</v>
      </c>
      <c r="F745" s="23">
        <f>F746</f>
        <v>1710.752</v>
      </c>
      <c r="G745" s="23">
        <f t="shared" si="272"/>
        <v>0</v>
      </c>
      <c r="H745" s="23">
        <f t="shared" si="272"/>
        <v>0</v>
      </c>
    </row>
    <row r="746" spans="1:8" ht="24">
      <c r="A746" s="8" t="s">
        <v>393</v>
      </c>
      <c r="B746" s="8" t="s">
        <v>28</v>
      </c>
      <c r="C746" s="9" t="s">
        <v>680</v>
      </c>
      <c r="D746" s="8">
        <v>612</v>
      </c>
      <c r="E746" s="7" t="s">
        <v>349</v>
      </c>
      <c r="F746" s="23">
        <v>1710.752</v>
      </c>
      <c r="G746" s="23">
        <v>0</v>
      </c>
      <c r="H746" s="23">
        <v>0</v>
      </c>
    </row>
    <row r="747" spans="1:8" ht="72">
      <c r="A747" s="8" t="s">
        <v>393</v>
      </c>
      <c r="B747" s="8" t="s">
        <v>28</v>
      </c>
      <c r="C747" s="9" t="s">
        <v>682</v>
      </c>
      <c r="D747" s="8"/>
      <c r="E747" s="7" t="s">
        <v>683</v>
      </c>
      <c r="F747" s="23">
        <f t="shared" ref="F747:H748" si="273">F748</f>
        <v>70268.899999999994</v>
      </c>
      <c r="G747" s="23">
        <f t="shared" si="273"/>
        <v>38044.400000000001</v>
      </c>
      <c r="H747" s="23">
        <f t="shared" si="273"/>
        <v>38044.400000000001</v>
      </c>
    </row>
    <row r="748" spans="1:8" ht="48">
      <c r="A748" s="8" t="s">
        <v>393</v>
      </c>
      <c r="B748" s="8" t="s">
        <v>28</v>
      </c>
      <c r="C748" s="9" t="s">
        <v>682</v>
      </c>
      <c r="D748" s="40" t="s">
        <v>110</v>
      </c>
      <c r="E748" s="26" t="s">
        <v>111</v>
      </c>
      <c r="F748" s="23">
        <f t="shared" si="273"/>
        <v>70268.899999999994</v>
      </c>
      <c r="G748" s="23">
        <f t="shared" si="273"/>
        <v>38044.400000000001</v>
      </c>
      <c r="H748" s="23">
        <f t="shared" si="273"/>
        <v>38044.400000000001</v>
      </c>
    </row>
    <row r="749" spans="1:8" ht="84">
      <c r="A749" s="8" t="s">
        <v>393</v>
      </c>
      <c r="B749" s="8" t="s">
        <v>28</v>
      </c>
      <c r="C749" s="9" t="s">
        <v>682</v>
      </c>
      <c r="D749" s="8" t="s">
        <v>416</v>
      </c>
      <c r="E749" s="7" t="s">
        <v>113</v>
      </c>
      <c r="F749" s="23">
        <v>70268.899999999994</v>
      </c>
      <c r="G749" s="23">
        <v>38044.400000000001</v>
      </c>
      <c r="H749" s="23">
        <v>38044.400000000001</v>
      </c>
    </row>
    <row r="750" spans="1:8" ht="96">
      <c r="A750" s="8" t="s">
        <v>393</v>
      </c>
      <c r="B750" s="8" t="s">
        <v>28</v>
      </c>
      <c r="C750" s="11" t="s">
        <v>402</v>
      </c>
      <c r="D750" s="8"/>
      <c r="E750" s="71" t="s">
        <v>403</v>
      </c>
      <c r="F750" s="23">
        <f t="shared" ref="F750:H750" si="274">F751</f>
        <v>134633.40600000002</v>
      </c>
      <c r="G750" s="23">
        <f t="shared" si="274"/>
        <v>0</v>
      </c>
      <c r="H750" s="23">
        <f t="shared" si="274"/>
        <v>0</v>
      </c>
    </row>
    <row r="751" spans="1:8" ht="36">
      <c r="A751" s="8" t="s">
        <v>393</v>
      </c>
      <c r="B751" s="8" t="s">
        <v>28</v>
      </c>
      <c r="C751" s="11" t="s">
        <v>402</v>
      </c>
      <c r="D751" s="25" t="s">
        <v>55</v>
      </c>
      <c r="E751" s="26" t="s">
        <v>56</v>
      </c>
      <c r="F751" s="23">
        <f>F752+F753</f>
        <v>134633.40600000002</v>
      </c>
      <c r="G751" s="23">
        <f>G753</f>
        <v>0</v>
      </c>
      <c r="H751" s="23">
        <f>H753</f>
        <v>0</v>
      </c>
    </row>
    <row r="752" spans="1:8" ht="48">
      <c r="A752" s="8" t="s">
        <v>393</v>
      </c>
      <c r="B752" s="8" t="s">
        <v>28</v>
      </c>
      <c r="C752" s="11" t="s">
        <v>402</v>
      </c>
      <c r="D752" s="8">
        <v>243</v>
      </c>
      <c r="E752" s="7" t="s">
        <v>298</v>
      </c>
      <c r="F752" s="23">
        <v>124633.406</v>
      </c>
      <c r="G752" s="23">
        <v>0</v>
      </c>
      <c r="H752" s="23">
        <v>0</v>
      </c>
    </row>
    <row r="753" spans="1:8" ht="24">
      <c r="A753" s="8" t="s">
        <v>393</v>
      </c>
      <c r="B753" s="8" t="s">
        <v>28</v>
      </c>
      <c r="C753" s="11" t="s">
        <v>402</v>
      </c>
      <c r="D753" s="8" t="s">
        <v>57</v>
      </c>
      <c r="E753" s="105" t="s">
        <v>58</v>
      </c>
      <c r="F753" s="23">
        <v>10000</v>
      </c>
      <c r="G753" s="23">
        <v>0</v>
      </c>
      <c r="H753" s="23">
        <v>0</v>
      </c>
    </row>
    <row r="754" spans="1:8" ht="108">
      <c r="A754" s="8" t="s">
        <v>393</v>
      </c>
      <c r="B754" s="8" t="s">
        <v>28</v>
      </c>
      <c r="C754" s="72" t="s">
        <v>404</v>
      </c>
      <c r="D754" s="8"/>
      <c r="E754" s="7" t="s">
        <v>871</v>
      </c>
      <c r="F754" s="23">
        <f>F755</f>
        <v>2571.3000000000002</v>
      </c>
      <c r="G754" s="23">
        <f t="shared" ref="G754:H755" si="275">G755</f>
        <v>0</v>
      </c>
      <c r="H754" s="23">
        <f t="shared" si="275"/>
        <v>0</v>
      </c>
    </row>
    <row r="755" spans="1:8" ht="36">
      <c r="A755" s="8" t="s">
        <v>393</v>
      </c>
      <c r="B755" s="8" t="s">
        <v>28</v>
      </c>
      <c r="C755" s="72" t="s">
        <v>404</v>
      </c>
      <c r="D755" s="25" t="s">
        <v>55</v>
      </c>
      <c r="E755" s="26" t="s">
        <v>56</v>
      </c>
      <c r="F755" s="23">
        <f>F756</f>
        <v>2571.3000000000002</v>
      </c>
      <c r="G755" s="23">
        <f t="shared" si="275"/>
        <v>0</v>
      </c>
      <c r="H755" s="23">
        <f t="shared" si="275"/>
        <v>0</v>
      </c>
    </row>
    <row r="756" spans="1:8" ht="48">
      <c r="A756" s="8" t="s">
        <v>393</v>
      </c>
      <c r="B756" s="8" t="s">
        <v>28</v>
      </c>
      <c r="C756" s="72" t="s">
        <v>404</v>
      </c>
      <c r="D756" s="8">
        <v>243</v>
      </c>
      <c r="E756" s="7" t="s">
        <v>298</v>
      </c>
      <c r="F756" s="23">
        <v>2571.3000000000002</v>
      </c>
      <c r="G756" s="23">
        <v>0</v>
      </c>
      <c r="H756" s="23">
        <v>0</v>
      </c>
    </row>
    <row r="757" spans="1:8" ht="108">
      <c r="A757" s="8" t="s">
        <v>393</v>
      </c>
      <c r="B757" s="8" t="s">
        <v>28</v>
      </c>
      <c r="C757" s="72" t="s">
        <v>405</v>
      </c>
      <c r="D757" s="8"/>
      <c r="E757" s="7" t="s">
        <v>406</v>
      </c>
      <c r="F757" s="23">
        <f>F758</f>
        <v>23142</v>
      </c>
      <c r="G757" s="23">
        <f t="shared" ref="G757:H758" si="276">G758</f>
        <v>0</v>
      </c>
      <c r="H757" s="23">
        <f t="shared" si="276"/>
        <v>0</v>
      </c>
    </row>
    <row r="758" spans="1:8" ht="36">
      <c r="A758" s="8" t="s">
        <v>393</v>
      </c>
      <c r="B758" s="8" t="s">
        <v>28</v>
      </c>
      <c r="C758" s="72" t="s">
        <v>405</v>
      </c>
      <c r="D758" s="25" t="s">
        <v>55</v>
      </c>
      <c r="E758" s="26" t="s">
        <v>56</v>
      </c>
      <c r="F758" s="23">
        <f>F759</f>
        <v>23142</v>
      </c>
      <c r="G758" s="23">
        <f t="shared" si="276"/>
        <v>0</v>
      </c>
      <c r="H758" s="23">
        <f t="shared" si="276"/>
        <v>0</v>
      </c>
    </row>
    <row r="759" spans="1:8" ht="48">
      <c r="A759" s="8" t="s">
        <v>393</v>
      </c>
      <c r="B759" s="8" t="s">
        <v>28</v>
      </c>
      <c r="C759" s="72" t="s">
        <v>405</v>
      </c>
      <c r="D759" s="8">
        <v>243</v>
      </c>
      <c r="E759" s="7" t="s">
        <v>298</v>
      </c>
      <c r="F759" s="23">
        <v>23142</v>
      </c>
      <c r="G759" s="23">
        <v>0</v>
      </c>
      <c r="H759" s="23">
        <v>0</v>
      </c>
    </row>
    <row r="760" spans="1:8" ht="60">
      <c r="A760" s="8" t="s">
        <v>393</v>
      </c>
      <c r="B760" s="8" t="s">
        <v>28</v>
      </c>
      <c r="C760" s="9" t="s">
        <v>684</v>
      </c>
      <c r="D760" s="8"/>
      <c r="E760" s="7" t="s">
        <v>685</v>
      </c>
      <c r="F760" s="23">
        <f>F761</f>
        <v>418.55599999999998</v>
      </c>
      <c r="G760" s="23">
        <f t="shared" ref="G760:H760" si="277">G761</f>
        <v>0</v>
      </c>
      <c r="H760" s="23">
        <f t="shared" si="277"/>
        <v>0</v>
      </c>
    </row>
    <row r="761" spans="1:8" ht="48">
      <c r="A761" s="8" t="s">
        <v>393</v>
      </c>
      <c r="B761" s="8" t="s">
        <v>28</v>
      </c>
      <c r="C761" s="9" t="s">
        <v>684</v>
      </c>
      <c r="D761" s="40" t="s">
        <v>110</v>
      </c>
      <c r="E761" s="26" t="s">
        <v>111</v>
      </c>
      <c r="F761" s="23">
        <f t="shared" ref="F761:H761" si="278">F762</f>
        <v>418.55599999999998</v>
      </c>
      <c r="G761" s="23">
        <f t="shared" si="278"/>
        <v>0</v>
      </c>
      <c r="H761" s="23">
        <f t="shared" si="278"/>
        <v>0</v>
      </c>
    </row>
    <row r="762" spans="1:8" ht="24">
      <c r="A762" s="8" t="s">
        <v>393</v>
      </c>
      <c r="B762" s="8" t="s">
        <v>28</v>
      </c>
      <c r="C762" s="9" t="s">
        <v>684</v>
      </c>
      <c r="D762" s="8">
        <v>612</v>
      </c>
      <c r="E762" s="7" t="s">
        <v>349</v>
      </c>
      <c r="F762" s="23">
        <v>418.55599999999998</v>
      </c>
      <c r="G762" s="23">
        <v>0</v>
      </c>
      <c r="H762" s="23">
        <v>0</v>
      </c>
    </row>
    <row r="763" spans="1:8" ht="72">
      <c r="A763" s="8" t="s">
        <v>393</v>
      </c>
      <c r="B763" s="8" t="s">
        <v>28</v>
      </c>
      <c r="C763" s="9" t="s">
        <v>686</v>
      </c>
      <c r="D763" s="8"/>
      <c r="E763" s="7" t="s">
        <v>687</v>
      </c>
      <c r="F763" s="23">
        <f>F764</f>
        <v>772.52099999999996</v>
      </c>
      <c r="G763" s="23">
        <f t="shared" ref="G763:H763" si="279">G764</f>
        <v>0</v>
      </c>
      <c r="H763" s="23">
        <f t="shared" si="279"/>
        <v>0</v>
      </c>
    </row>
    <row r="764" spans="1:8" ht="48">
      <c r="A764" s="8" t="s">
        <v>393</v>
      </c>
      <c r="B764" s="8" t="s">
        <v>28</v>
      </c>
      <c r="C764" s="9" t="s">
        <v>686</v>
      </c>
      <c r="D764" s="40" t="s">
        <v>110</v>
      </c>
      <c r="E764" s="26" t="s">
        <v>111</v>
      </c>
      <c r="F764" s="23">
        <f t="shared" ref="F764:H764" si="280">F765</f>
        <v>772.52099999999996</v>
      </c>
      <c r="G764" s="23">
        <f t="shared" si="280"/>
        <v>0</v>
      </c>
      <c r="H764" s="23">
        <f t="shared" si="280"/>
        <v>0</v>
      </c>
    </row>
    <row r="765" spans="1:8" ht="24">
      <c r="A765" s="8" t="s">
        <v>393</v>
      </c>
      <c r="B765" s="8" t="s">
        <v>28</v>
      </c>
      <c r="C765" s="9" t="s">
        <v>686</v>
      </c>
      <c r="D765" s="8">
        <v>612</v>
      </c>
      <c r="E765" s="7" t="s">
        <v>349</v>
      </c>
      <c r="F765" s="23">
        <v>772.52099999999996</v>
      </c>
      <c r="G765" s="23">
        <v>0</v>
      </c>
      <c r="H765" s="23">
        <v>0</v>
      </c>
    </row>
    <row r="766" spans="1:8" ht="60">
      <c r="A766" s="8" t="s">
        <v>393</v>
      </c>
      <c r="B766" s="8" t="s">
        <v>28</v>
      </c>
      <c r="C766" s="9" t="s">
        <v>688</v>
      </c>
      <c r="D766" s="8"/>
      <c r="E766" s="7" t="s">
        <v>689</v>
      </c>
      <c r="F766" s="23">
        <f>F767</f>
        <v>499.87099999999998</v>
      </c>
      <c r="G766" s="23">
        <f t="shared" ref="G766:H766" si="281">G767</f>
        <v>0</v>
      </c>
      <c r="H766" s="23">
        <f t="shared" si="281"/>
        <v>0</v>
      </c>
    </row>
    <row r="767" spans="1:8" ht="48">
      <c r="A767" s="8" t="s">
        <v>393</v>
      </c>
      <c r="B767" s="8" t="s">
        <v>28</v>
      </c>
      <c r="C767" s="9" t="s">
        <v>688</v>
      </c>
      <c r="D767" s="40" t="s">
        <v>110</v>
      </c>
      <c r="E767" s="26" t="s">
        <v>111</v>
      </c>
      <c r="F767" s="23">
        <f t="shared" ref="F767:H767" si="282">F768</f>
        <v>499.87099999999998</v>
      </c>
      <c r="G767" s="23">
        <f t="shared" si="282"/>
        <v>0</v>
      </c>
      <c r="H767" s="23">
        <f t="shared" si="282"/>
        <v>0</v>
      </c>
    </row>
    <row r="768" spans="1:8" ht="24">
      <c r="A768" s="8" t="s">
        <v>393</v>
      </c>
      <c r="B768" s="8" t="s">
        <v>28</v>
      </c>
      <c r="C768" s="9" t="s">
        <v>688</v>
      </c>
      <c r="D768" s="8">
        <v>612</v>
      </c>
      <c r="E768" s="7" t="s">
        <v>349</v>
      </c>
      <c r="F768" s="23">
        <v>499.87099999999998</v>
      </c>
      <c r="G768" s="23">
        <v>0</v>
      </c>
      <c r="H768" s="23">
        <v>0</v>
      </c>
    </row>
    <row r="769" spans="1:8" ht="36">
      <c r="A769" s="8" t="s">
        <v>393</v>
      </c>
      <c r="B769" s="8" t="s">
        <v>28</v>
      </c>
      <c r="C769" s="51" t="s">
        <v>407</v>
      </c>
      <c r="D769" s="8"/>
      <c r="E769" s="7" t="s">
        <v>408</v>
      </c>
      <c r="F769" s="23">
        <f>F770</f>
        <v>150</v>
      </c>
      <c r="G769" s="23">
        <f t="shared" ref="G769:H770" si="283">G770</f>
        <v>0</v>
      </c>
      <c r="H769" s="23">
        <f t="shared" si="283"/>
        <v>0</v>
      </c>
    </row>
    <row r="770" spans="1:8" ht="36">
      <c r="A770" s="8" t="s">
        <v>393</v>
      </c>
      <c r="B770" s="8" t="s">
        <v>28</v>
      </c>
      <c r="C770" s="51" t="s">
        <v>407</v>
      </c>
      <c r="D770" s="25" t="s">
        <v>55</v>
      </c>
      <c r="E770" s="26" t="s">
        <v>56</v>
      </c>
      <c r="F770" s="23">
        <f>F771</f>
        <v>150</v>
      </c>
      <c r="G770" s="23">
        <f t="shared" si="283"/>
        <v>0</v>
      </c>
      <c r="H770" s="23">
        <f t="shared" si="283"/>
        <v>0</v>
      </c>
    </row>
    <row r="771" spans="1:8" ht="48">
      <c r="A771" s="8" t="s">
        <v>393</v>
      </c>
      <c r="B771" s="8" t="s">
        <v>28</v>
      </c>
      <c r="C771" s="51" t="s">
        <v>407</v>
      </c>
      <c r="D771" s="8">
        <v>243</v>
      </c>
      <c r="E771" s="7" t="s">
        <v>298</v>
      </c>
      <c r="F771" s="23">
        <v>150</v>
      </c>
      <c r="G771" s="23">
        <v>0</v>
      </c>
      <c r="H771" s="23">
        <v>0</v>
      </c>
    </row>
    <row r="772" spans="1:8" ht="72">
      <c r="A772" s="8" t="s">
        <v>393</v>
      </c>
      <c r="B772" s="8" t="s">
        <v>28</v>
      </c>
      <c r="C772" s="9" t="s">
        <v>823</v>
      </c>
      <c r="D772" s="8"/>
      <c r="E772" s="7" t="s">
        <v>822</v>
      </c>
      <c r="F772" s="23">
        <f>F773</f>
        <v>299.8</v>
      </c>
      <c r="G772" s="23">
        <f t="shared" ref="G772:H773" si="284">G773</f>
        <v>0</v>
      </c>
      <c r="H772" s="23">
        <f t="shared" si="284"/>
        <v>0</v>
      </c>
    </row>
    <row r="773" spans="1:8" ht="36">
      <c r="A773" s="8" t="s">
        <v>393</v>
      </c>
      <c r="B773" s="8" t="s">
        <v>28</v>
      </c>
      <c r="C773" s="9" t="s">
        <v>823</v>
      </c>
      <c r="D773" s="25" t="s">
        <v>55</v>
      </c>
      <c r="E773" s="26" t="s">
        <v>56</v>
      </c>
      <c r="F773" s="23">
        <f>F774</f>
        <v>299.8</v>
      </c>
      <c r="G773" s="23">
        <f t="shared" si="284"/>
        <v>0</v>
      </c>
      <c r="H773" s="23">
        <f t="shared" si="284"/>
        <v>0</v>
      </c>
    </row>
    <row r="774" spans="1:8" ht="24">
      <c r="A774" s="8" t="s">
        <v>393</v>
      </c>
      <c r="B774" s="8" t="s">
        <v>28</v>
      </c>
      <c r="C774" s="9" t="s">
        <v>823</v>
      </c>
      <c r="D774" s="8" t="s">
        <v>57</v>
      </c>
      <c r="E774" s="105" t="s">
        <v>58</v>
      </c>
      <c r="F774" s="23">
        <v>299.8</v>
      </c>
      <c r="G774" s="23">
        <v>0</v>
      </c>
      <c r="H774" s="23">
        <v>0</v>
      </c>
    </row>
    <row r="775" spans="1:8" ht="84">
      <c r="A775" s="8" t="s">
        <v>393</v>
      </c>
      <c r="B775" s="8" t="s">
        <v>28</v>
      </c>
      <c r="C775" s="9" t="s">
        <v>812</v>
      </c>
      <c r="D775" s="8"/>
      <c r="E775" s="7" t="s">
        <v>811</v>
      </c>
      <c r="F775" s="23">
        <f>F776</f>
        <v>299.8</v>
      </c>
      <c r="G775" s="23">
        <f t="shared" ref="G775:H775" si="285">G776</f>
        <v>0</v>
      </c>
      <c r="H775" s="23">
        <f t="shared" si="285"/>
        <v>0</v>
      </c>
    </row>
    <row r="776" spans="1:8" ht="36">
      <c r="A776" s="8" t="s">
        <v>393</v>
      </c>
      <c r="B776" s="8" t="s">
        <v>28</v>
      </c>
      <c r="C776" s="9" t="s">
        <v>812</v>
      </c>
      <c r="D776" s="25" t="s">
        <v>55</v>
      </c>
      <c r="E776" s="26" t="s">
        <v>56</v>
      </c>
      <c r="F776" s="23">
        <f t="shared" ref="F776:H776" si="286">F777</f>
        <v>299.8</v>
      </c>
      <c r="G776" s="23">
        <f t="shared" si="286"/>
        <v>0</v>
      </c>
      <c r="H776" s="23">
        <f t="shared" si="286"/>
        <v>0</v>
      </c>
    </row>
    <row r="777" spans="1:8" ht="24">
      <c r="A777" s="8" t="s">
        <v>393</v>
      </c>
      <c r="B777" s="8" t="s">
        <v>28</v>
      </c>
      <c r="C777" s="9" t="s">
        <v>812</v>
      </c>
      <c r="D777" s="8" t="s">
        <v>57</v>
      </c>
      <c r="E777" s="105" t="s">
        <v>58</v>
      </c>
      <c r="F777" s="23">
        <v>299.8</v>
      </c>
      <c r="G777" s="23">
        <v>0</v>
      </c>
      <c r="H777" s="23">
        <v>0</v>
      </c>
    </row>
    <row r="778" spans="1:8" ht="60">
      <c r="A778" s="8" t="s">
        <v>393</v>
      </c>
      <c r="B778" s="8" t="s">
        <v>28</v>
      </c>
      <c r="C778" s="9" t="s">
        <v>818</v>
      </c>
      <c r="D778" s="8"/>
      <c r="E778" s="7" t="s">
        <v>817</v>
      </c>
      <c r="F778" s="23">
        <f>F779</f>
        <v>100</v>
      </c>
      <c r="G778" s="23">
        <f t="shared" ref="G778:H778" si="287">G779</f>
        <v>0</v>
      </c>
      <c r="H778" s="23">
        <f t="shared" si="287"/>
        <v>0</v>
      </c>
    </row>
    <row r="779" spans="1:8" ht="48">
      <c r="A779" s="8" t="s">
        <v>393</v>
      </c>
      <c r="B779" s="8" t="s">
        <v>28</v>
      </c>
      <c r="C779" s="9" t="s">
        <v>818</v>
      </c>
      <c r="D779" s="40" t="s">
        <v>110</v>
      </c>
      <c r="E779" s="26" t="s">
        <v>111</v>
      </c>
      <c r="F779" s="23">
        <f t="shared" ref="F779:H779" si="288">F780</f>
        <v>100</v>
      </c>
      <c r="G779" s="23">
        <f t="shared" si="288"/>
        <v>0</v>
      </c>
      <c r="H779" s="23">
        <f t="shared" si="288"/>
        <v>0</v>
      </c>
    </row>
    <row r="780" spans="1:8" ht="24">
      <c r="A780" s="8" t="s">
        <v>393</v>
      </c>
      <c r="B780" s="8" t="s">
        <v>28</v>
      </c>
      <c r="C780" s="9" t="s">
        <v>818</v>
      </c>
      <c r="D780" s="8">
        <v>612</v>
      </c>
      <c r="E780" s="7" t="s">
        <v>349</v>
      </c>
      <c r="F780" s="23">
        <v>100</v>
      </c>
      <c r="G780" s="23">
        <v>0</v>
      </c>
      <c r="H780" s="23">
        <v>0</v>
      </c>
    </row>
    <row r="781" spans="1:8" ht="96">
      <c r="A781" s="8" t="s">
        <v>393</v>
      </c>
      <c r="B781" s="8" t="s">
        <v>28</v>
      </c>
      <c r="C781" s="9" t="s">
        <v>820</v>
      </c>
      <c r="D781" s="8"/>
      <c r="E781" s="7" t="s">
        <v>821</v>
      </c>
      <c r="F781" s="23">
        <f>F782</f>
        <v>1000</v>
      </c>
      <c r="G781" s="23">
        <f t="shared" ref="G781:H781" si="289">G782</f>
        <v>0</v>
      </c>
      <c r="H781" s="23">
        <f t="shared" si="289"/>
        <v>0</v>
      </c>
    </row>
    <row r="782" spans="1:8" ht="48">
      <c r="A782" s="8" t="s">
        <v>393</v>
      </c>
      <c r="B782" s="8" t="s">
        <v>28</v>
      </c>
      <c r="C782" s="9" t="s">
        <v>820</v>
      </c>
      <c r="D782" s="40" t="s">
        <v>110</v>
      </c>
      <c r="E782" s="26" t="s">
        <v>111</v>
      </c>
      <c r="F782" s="23">
        <f t="shared" ref="F782:H782" si="290">F783</f>
        <v>1000</v>
      </c>
      <c r="G782" s="23">
        <f t="shared" si="290"/>
        <v>0</v>
      </c>
      <c r="H782" s="23">
        <f t="shared" si="290"/>
        <v>0</v>
      </c>
    </row>
    <row r="783" spans="1:8" ht="24">
      <c r="A783" s="8" t="s">
        <v>393</v>
      </c>
      <c r="B783" s="8" t="s">
        <v>28</v>
      </c>
      <c r="C783" s="9" t="s">
        <v>820</v>
      </c>
      <c r="D783" s="8">
        <v>612</v>
      </c>
      <c r="E783" s="7" t="s">
        <v>349</v>
      </c>
      <c r="F783" s="23">
        <v>1000</v>
      </c>
      <c r="G783" s="23">
        <v>0</v>
      </c>
      <c r="H783" s="23">
        <v>0</v>
      </c>
    </row>
    <row r="784" spans="1:8" ht="48">
      <c r="A784" s="8" t="s">
        <v>393</v>
      </c>
      <c r="B784" s="8" t="s">
        <v>28</v>
      </c>
      <c r="C784" s="9" t="s">
        <v>690</v>
      </c>
      <c r="D784" s="8"/>
      <c r="E784" s="7" t="s">
        <v>691</v>
      </c>
      <c r="F784" s="23">
        <f>F788+F785</f>
        <v>7073.7039999999997</v>
      </c>
      <c r="G784" s="23">
        <f>G788+G785</f>
        <v>7073.7039999999997</v>
      </c>
      <c r="H784" s="23">
        <f>H788+H785</f>
        <v>7073.7039999999997</v>
      </c>
    </row>
    <row r="785" spans="1:8" ht="120">
      <c r="A785" s="8" t="s">
        <v>393</v>
      </c>
      <c r="B785" s="8" t="s">
        <v>28</v>
      </c>
      <c r="C785" s="9" t="s">
        <v>692</v>
      </c>
      <c r="D785" s="8"/>
      <c r="E785" s="7" t="s">
        <v>693</v>
      </c>
      <c r="F785" s="23">
        <f t="shared" ref="F785:H786" si="291">F786</f>
        <v>1842.7</v>
      </c>
      <c r="G785" s="23">
        <f t="shared" si="291"/>
        <v>1842.7</v>
      </c>
      <c r="H785" s="23">
        <f t="shared" si="291"/>
        <v>1842.7</v>
      </c>
    </row>
    <row r="786" spans="1:8" ht="48">
      <c r="A786" s="8" t="s">
        <v>393</v>
      </c>
      <c r="B786" s="8" t="s">
        <v>28</v>
      </c>
      <c r="C786" s="9" t="s">
        <v>692</v>
      </c>
      <c r="D786" s="25" t="s">
        <v>110</v>
      </c>
      <c r="E786" s="26" t="s">
        <v>111</v>
      </c>
      <c r="F786" s="23">
        <f t="shared" si="291"/>
        <v>1842.7</v>
      </c>
      <c r="G786" s="23">
        <f t="shared" si="291"/>
        <v>1842.7</v>
      </c>
      <c r="H786" s="23">
        <f t="shared" si="291"/>
        <v>1842.7</v>
      </c>
    </row>
    <row r="787" spans="1:8" ht="72">
      <c r="A787" s="8" t="s">
        <v>393</v>
      </c>
      <c r="B787" s="8" t="s">
        <v>28</v>
      </c>
      <c r="C787" s="9" t="s">
        <v>692</v>
      </c>
      <c r="D787" s="8" t="s">
        <v>416</v>
      </c>
      <c r="E787" s="7" t="s">
        <v>460</v>
      </c>
      <c r="F787" s="23">
        <v>1842.7</v>
      </c>
      <c r="G787" s="23">
        <v>1842.7</v>
      </c>
      <c r="H787" s="23">
        <v>1842.7</v>
      </c>
    </row>
    <row r="788" spans="1:8" ht="48">
      <c r="A788" s="8" t="s">
        <v>393</v>
      </c>
      <c r="B788" s="8" t="s">
        <v>28</v>
      </c>
      <c r="C788" s="9" t="s">
        <v>694</v>
      </c>
      <c r="D788" s="8"/>
      <c r="E788" s="7" t="s">
        <v>695</v>
      </c>
      <c r="F788" s="23">
        <f t="shared" ref="F788:H789" si="292">F789</f>
        <v>5231.0039999999999</v>
      </c>
      <c r="G788" s="23">
        <f t="shared" si="292"/>
        <v>5231.0039999999999</v>
      </c>
      <c r="H788" s="23">
        <f t="shared" si="292"/>
        <v>5231.0039999999999</v>
      </c>
    </row>
    <row r="789" spans="1:8" ht="48">
      <c r="A789" s="8" t="s">
        <v>393</v>
      </c>
      <c r="B789" s="8" t="s">
        <v>28</v>
      </c>
      <c r="C789" s="9" t="s">
        <v>694</v>
      </c>
      <c r="D789" s="40" t="s">
        <v>110</v>
      </c>
      <c r="E789" s="26" t="s">
        <v>111</v>
      </c>
      <c r="F789" s="23">
        <f t="shared" si="292"/>
        <v>5231.0039999999999</v>
      </c>
      <c r="G789" s="23">
        <f t="shared" si="292"/>
        <v>5231.0039999999999</v>
      </c>
      <c r="H789" s="23">
        <f t="shared" si="292"/>
        <v>5231.0039999999999</v>
      </c>
    </row>
    <row r="790" spans="1:8" ht="72">
      <c r="A790" s="8" t="s">
        <v>393</v>
      </c>
      <c r="B790" s="8" t="s">
        <v>28</v>
      </c>
      <c r="C790" s="9" t="s">
        <v>694</v>
      </c>
      <c r="D790" s="8" t="s">
        <v>416</v>
      </c>
      <c r="E790" s="7" t="s">
        <v>460</v>
      </c>
      <c r="F790" s="23">
        <v>5231.0039999999999</v>
      </c>
      <c r="G790" s="23">
        <v>5231.0039999999999</v>
      </c>
      <c r="H790" s="23">
        <v>5231.0039999999999</v>
      </c>
    </row>
    <row r="791" spans="1:8" ht="72">
      <c r="A791" s="8" t="s">
        <v>393</v>
      </c>
      <c r="B791" s="8" t="s">
        <v>28</v>
      </c>
      <c r="C791" s="9" t="s">
        <v>696</v>
      </c>
      <c r="D791" s="8"/>
      <c r="E791" s="7" t="s">
        <v>697</v>
      </c>
      <c r="F791" s="23">
        <f>F795+F792+F798+F801+F804</f>
        <v>56957.958000000006</v>
      </c>
      <c r="G791" s="23">
        <f t="shared" ref="G791:H791" si="293">G795+G792+G798+G801+G804</f>
        <v>55901.470000000008</v>
      </c>
      <c r="H791" s="23">
        <f t="shared" si="293"/>
        <v>54997.070000000007</v>
      </c>
    </row>
    <row r="792" spans="1:8" ht="60">
      <c r="A792" s="8" t="s">
        <v>393</v>
      </c>
      <c r="B792" s="8" t="s">
        <v>28</v>
      </c>
      <c r="C792" s="9" t="s">
        <v>698</v>
      </c>
      <c r="D792" s="8"/>
      <c r="E792" s="7" t="s">
        <v>699</v>
      </c>
      <c r="F792" s="23">
        <f t="shared" ref="F792:H793" si="294">F793</f>
        <v>45782.9</v>
      </c>
      <c r="G792" s="23">
        <f t="shared" si="294"/>
        <v>44661.8</v>
      </c>
      <c r="H792" s="23">
        <f t="shared" si="294"/>
        <v>43757.4</v>
      </c>
    </row>
    <row r="793" spans="1:8" ht="48">
      <c r="A793" s="8" t="s">
        <v>393</v>
      </c>
      <c r="B793" s="8" t="s">
        <v>28</v>
      </c>
      <c r="C793" s="9" t="s">
        <v>698</v>
      </c>
      <c r="D793" s="40" t="s">
        <v>110</v>
      </c>
      <c r="E793" s="26" t="s">
        <v>111</v>
      </c>
      <c r="F793" s="23">
        <f t="shared" si="294"/>
        <v>45782.9</v>
      </c>
      <c r="G793" s="23">
        <f t="shared" si="294"/>
        <v>44661.8</v>
      </c>
      <c r="H793" s="23">
        <f t="shared" si="294"/>
        <v>43757.4</v>
      </c>
    </row>
    <row r="794" spans="1:8" ht="72">
      <c r="A794" s="8" t="s">
        <v>393</v>
      </c>
      <c r="B794" s="8" t="s">
        <v>28</v>
      </c>
      <c r="C794" s="9" t="s">
        <v>698</v>
      </c>
      <c r="D794" s="8" t="s">
        <v>416</v>
      </c>
      <c r="E794" s="7" t="s">
        <v>460</v>
      </c>
      <c r="F794" s="23">
        <v>45782.9</v>
      </c>
      <c r="G794" s="23">
        <v>44661.8</v>
      </c>
      <c r="H794" s="23">
        <v>43757.4</v>
      </c>
    </row>
    <row r="795" spans="1:8" ht="36">
      <c r="A795" s="8" t="s">
        <v>393</v>
      </c>
      <c r="B795" s="8" t="s">
        <v>28</v>
      </c>
      <c r="C795" s="9" t="s">
        <v>700</v>
      </c>
      <c r="D795" s="8"/>
      <c r="E795" s="7" t="s">
        <v>701</v>
      </c>
      <c r="F795" s="23">
        <f t="shared" ref="F795:H796" si="295">F796</f>
        <v>8550.4</v>
      </c>
      <c r="G795" s="23">
        <f t="shared" si="295"/>
        <v>8650.4</v>
      </c>
      <c r="H795" s="23">
        <f t="shared" si="295"/>
        <v>8650.4</v>
      </c>
    </row>
    <row r="796" spans="1:8" ht="48">
      <c r="A796" s="8" t="s">
        <v>393</v>
      </c>
      <c r="B796" s="8" t="s">
        <v>28</v>
      </c>
      <c r="C796" s="9" t="s">
        <v>700</v>
      </c>
      <c r="D796" s="40" t="s">
        <v>110</v>
      </c>
      <c r="E796" s="26" t="s">
        <v>111</v>
      </c>
      <c r="F796" s="23">
        <f t="shared" si="295"/>
        <v>8550.4</v>
      </c>
      <c r="G796" s="23">
        <f t="shared" si="295"/>
        <v>8650.4</v>
      </c>
      <c r="H796" s="23">
        <f t="shared" si="295"/>
        <v>8650.4</v>
      </c>
    </row>
    <row r="797" spans="1:8" ht="72">
      <c r="A797" s="8" t="s">
        <v>393</v>
      </c>
      <c r="B797" s="8" t="s">
        <v>28</v>
      </c>
      <c r="C797" s="9" t="s">
        <v>700</v>
      </c>
      <c r="D797" s="8" t="s">
        <v>416</v>
      </c>
      <c r="E797" s="7" t="s">
        <v>460</v>
      </c>
      <c r="F797" s="23">
        <v>8550.4</v>
      </c>
      <c r="G797" s="23">
        <v>8650.4</v>
      </c>
      <c r="H797" s="23">
        <v>8650.4</v>
      </c>
    </row>
    <row r="798" spans="1:8" ht="48">
      <c r="A798" s="8" t="s">
        <v>393</v>
      </c>
      <c r="B798" s="8" t="s">
        <v>28</v>
      </c>
      <c r="C798" s="9" t="s">
        <v>702</v>
      </c>
      <c r="D798" s="8"/>
      <c r="E798" s="7" t="s">
        <v>703</v>
      </c>
      <c r="F798" s="23">
        <f t="shared" ref="F798:H799" si="296">F799</f>
        <v>519.41999999999996</v>
      </c>
      <c r="G798" s="23">
        <f t="shared" si="296"/>
        <v>519.41999999999996</v>
      </c>
      <c r="H798" s="23">
        <f t="shared" si="296"/>
        <v>519.41999999999996</v>
      </c>
    </row>
    <row r="799" spans="1:8" ht="48">
      <c r="A799" s="8" t="s">
        <v>393</v>
      </c>
      <c r="B799" s="8" t="s">
        <v>28</v>
      </c>
      <c r="C799" s="9" t="s">
        <v>702</v>
      </c>
      <c r="D799" s="40" t="s">
        <v>110</v>
      </c>
      <c r="E799" s="26" t="s">
        <v>111</v>
      </c>
      <c r="F799" s="23">
        <f t="shared" si="296"/>
        <v>519.41999999999996</v>
      </c>
      <c r="G799" s="23">
        <f t="shared" si="296"/>
        <v>519.41999999999996</v>
      </c>
      <c r="H799" s="23">
        <f t="shared" si="296"/>
        <v>519.41999999999996</v>
      </c>
    </row>
    <row r="800" spans="1:8" ht="72">
      <c r="A800" s="8" t="s">
        <v>393</v>
      </c>
      <c r="B800" s="8" t="s">
        <v>28</v>
      </c>
      <c r="C800" s="9" t="s">
        <v>702</v>
      </c>
      <c r="D800" s="8" t="s">
        <v>416</v>
      </c>
      <c r="E800" s="7" t="s">
        <v>460</v>
      </c>
      <c r="F800" s="23">
        <v>519.41999999999996</v>
      </c>
      <c r="G800" s="23">
        <v>519.41999999999996</v>
      </c>
      <c r="H800" s="23">
        <v>519.41999999999996</v>
      </c>
    </row>
    <row r="801" spans="1:8" ht="36">
      <c r="A801" s="8" t="s">
        <v>393</v>
      </c>
      <c r="B801" s="8" t="s">
        <v>28</v>
      </c>
      <c r="C801" s="9" t="s">
        <v>704</v>
      </c>
      <c r="D801" s="8"/>
      <c r="E801" s="7" t="s">
        <v>705</v>
      </c>
      <c r="F801" s="23">
        <f t="shared" ref="F801:H802" si="297">F802</f>
        <v>754.56700000000001</v>
      </c>
      <c r="G801" s="23">
        <f t="shared" si="297"/>
        <v>1244.3</v>
      </c>
      <c r="H801" s="23">
        <f t="shared" si="297"/>
        <v>1244.3</v>
      </c>
    </row>
    <row r="802" spans="1:8" ht="48">
      <c r="A802" s="8" t="s">
        <v>393</v>
      </c>
      <c r="B802" s="8" t="s">
        <v>28</v>
      </c>
      <c r="C802" s="9" t="s">
        <v>704</v>
      </c>
      <c r="D802" s="40" t="s">
        <v>110</v>
      </c>
      <c r="E802" s="26" t="s">
        <v>111</v>
      </c>
      <c r="F802" s="23">
        <f t="shared" si="297"/>
        <v>754.56700000000001</v>
      </c>
      <c r="G802" s="23">
        <f t="shared" si="297"/>
        <v>1244.3</v>
      </c>
      <c r="H802" s="23">
        <f t="shared" si="297"/>
        <v>1244.3</v>
      </c>
    </row>
    <row r="803" spans="1:8" ht="72">
      <c r="A803" s="8" t="s">
        <v>393</v>
      </c>
      <c r="B803" s="8" t="s">
        <v>28</v>
      </c>
      <c r="C803" s="9" t="s">
        <v>704</v>
      </c>
      <c r="D803" s="8" t="s">
        <v>416</v>
      </c>
      <c r="E803" s="7" t="s">
        <v>460</v>
      </c>
      <c r="F803" s="23">
        <v>754.56700000000001</v>
      </c>
      <c r="G803" s="23">
        <v>1244.3</v>
      </c>
      <c r="H803" s="23">
        <v>1244.3</v>
      </c>
    </row>
    <row r="804" spans="1:8" ht="48">
      <c r="A804" s="8" t="s">
        <v>393</v>
      </c>
      <c r="B804" s="8" t="s">
        <v>28</v>
      </c>
      <c r="C804" s="9" t="s">
        <v>706</v>
      </c>
      <c r="D804" s="8"/>
      <c r="E804" s="7" t="s">
        <v>707</v>
      </c>
      <c r="F804" s="23">
        <f>F805</f>
        <v>1350.671</v>
      </c>
      <c r="G804" s="23">
        <f t="shared" ref="G804:H805" si="298">G805</f>
        <v>825.55</v>
      </c>
      <c r="H804" s="23">
        <f t="shared" si="298"/>
        <v>825.55</v>
      </c>
    </row>
    <row r="805" spans="1:8" ht="48">
      <c r="A805" s="8" t="s">
        <v>393</v>
      </c>
      <c r="B805" s="8" t="s">
        <v>28</v>
      </c>
      <c r="C805" s="9" t="s">
        <v>706</v>
      </c>
      <c r="D805" s="40" t="s">
        <v>110</v>
      </c>
      <c r="E805" s="26" t="s">
        <v>111</v>
      </c>
      <c r="F805" s="23">
        <f>F806</f>
        <v>1350.671</v>
      </c>
      <c r="G805" s="23">
        <f t="shared" si="298"/>
        <v>825.55</v>
      </c>
      <c r="H805" s="23">
        <f t="shared" si="298"/>
        <v>825.55</v>
      </c>
    </row>
    <row r="806" spans="1:8" ht="72">
      <c r="A806" s="8" t="s">
        <v>393</v>
      </c>
      <c r="B806" s="8" t="s">
        <v>28</v>
      </c>
      <c r="C806" s="9" t="s">
        <v>706</v>
      </c>
      <c r="D806" s="8" t="s">
        <v>416</v>
      </c>
      <c r="E806" s="7" t="s">
        <v>460</v>
      </c>
      <c r="F806" s="23">
        <v>1350.671</v>
      </c>
      <c r="G806" s="23">
        <v>825.55</v>
      </c>
      <c r="H806" s="23">
        <v>825.55</v>
      </c>
    </row>
    <row r="807" spans="1:8" ht="60">
      <c r="A807" s="8" t="s">
        <v>393</v>
      </c>
      <c r="B807" s="8" t="s">
        <v>28</v>
      </c>
      <c r="C807" s="9" t="s">
        <v>708</v>
      </c>
      <c r="D807" s="8"/>
      <c r="E807" s="7" t="s">
        <v>709</v>
      </c>
      <c r="F807" s="23">
        <f>F811+F808</f>
        <v>1250.806</v>
      </c>
      <c r="G807" s="23">
        <f>G811+G808</f>
        <v>1250.806</v>
      </c>
      <c r="H807" s="23">
        <f>H811+H808</f>
        <v>1250.806</v>
      </c>
    </row>
    <row r="808" spans="1:8" ht="36">
      <c r="A808" s="8" t="s">
        <v>393</v>
      </c>
      <c r="B808" s="8" t="s">
        <v>28</v>
      </c>
      <c r="C808" s="9" t="s">
        <v>710</v>
      </c>
      <c r="D808" s="8"/>
      <c r="E808" s="7" t="s">
        <v>711</v>
      </c>
      <c r="F808" s="57">
        <f t="shared" ref="F808:H809" si="299">F809</f>
        <v>620.4</v>
      </c>
      <c r="G808" s="57">
        <f t="shared" si="299"/>
        <v>620.4</v>
      </c>
      <c r="H808" s="57">
        <f t="shared" si="299"/>
        <v>620.4</v>
      </c>
    </row>
    <row r="809" spans="1:8" ht="48">
      <c r="A809" s="8" t="s">
        <v>393</v>
      </c>
      <c r="B809" s="8" t="s">
        <v>28</v>
      </c>
      <c r="C809" s="9" t="s">
        <v>710</v>
      </c>
      <c r="D809" s="40" t="s">
        <v>110</v>
      </c>
      <c r="E809" s="26" t="s">
        <v>111</v>
      </c>
      <c r="F809" s="57">
        <f t="shared" si="299"/>
        <v>620.4</v>
      </c>
      <c r="G809" s="57">
        <f t="shared" si="299"/>
        <v>620.4</v>
      </c>
      <c r="H809" s="57">
        <f t="shared" si="299"/>
        <v>620.4</v>
      </c>
    </row>
    <row r="810" spans="1:8" ht="24">
      <c r="A810" s="8" t="s">
        <v>393</v>
      </c>
      <c r="B810" s="8" t="s">
        <v>28</v>
      </c>
      <c r="C810" s="9" t="s">
        <v>710</v>
      </c>
      <c r="D810" s="8">
        <v>612</v>
      </c>
      <c r="E810" s="7" t="s">
        <v>349</v>
      </c>
      <c r="F810" s="57">
        <v>620.4</v>
      </c>
      <c r="G810" s="57">
        <v>620.4</v>
      </c>
      <c r="H810" s="57">
        <v>620.4</v>
      </c>
    </row>
    <row r="811" spans="1:8" ht="72">
      <c r="A811" s="8" t="s">
        <v>393</v>
      </c>
      <c r="B811" s="8" t="s">
        <v>28</v>
      </c>
      <c r="C811" s="9" t="s">
        <v>712</v>
      </c>
      <c r="D811" s="8"/>
      <c r="E811" s="7" t="s">
        <v>713</v>
      </c>
      <c r="F811" s="23">
        <f t="shared" ref="F811:H812" si="300">F812</f>
        <v>630.40599999999995</v>
      </c>
      <c r="G811" s="23">
        <f t="shared" si="300"/>
        <v>630.40599999999995</v>
      </c>
      <c r="H811" s="23">
        <f t="shared" si="300"/>
        <v>630.40599999999995</v>
      </c>
    </row>
    <row r="812" spans="1:8" ht="48">
      <c r="A812" s="8" t="s">
        <v>393</v>
      </c>
      <c r="B812" s="8" t="s">
        <v>28</v>
      </c>
      <c r="C812" s="9" t="s">
        <v>712</v>
      </c>
      <c r="D812" s="40" t="s">
        <v>110</v>
      </c>
      <c r="E812" s="26" t="s">
        <v>111</v>
      </c>
      <c r="F812" s="23">
        <f t="shared" si="300"/>
        <v>630.40599999999995</v>
      </c>
      <c r="G812" s="23">
        <f t="shared" si="300"/>
        <v>630.40599999999995</v>
      </c>
      <c r="H812" s="23">
        <f t="shared" si="300"/>
        <v>630.40599999999995</v>
      </c>
    </row>
    <row r="813" spans="1:8" ht="24">
      <c r="A813" s="8" t="s">
        <v>393</v>
      </c>
      <c r="B813" s="8" t="s">
        <v>28</v>
      </c>
      <c r="C813" s="9" t="s">
        <v>712</v>
      </c>
      <c r="D813" s="8">
        <v>612</v>
      </c>
      <c r="E813" s="7" t="s">
        <v>349</v>
      </c>
      <c r="F813" s="23">
        <v>630.40599999999995</v>
      </c>
      <c r="G813" s="23">
        <v>630.40599999999995</v>
      </c>
      <c r="H813" s="23">
        <v>630.40599999999995</v>
      </c>
    </row>
    <row r="814" spans="1:8" ht="24">
      <c r="A814" s="8" t="s">
        <v>393</v>
      </c>
      <c r="B814" s="8" t="s">
        <v>28</v>
      </c>
      <c r="C814" s="9" t="s">
        <v>714</v>
      </c>
      <c r="D814" s="8"/>
      <c r="E814" s="7" t="s">
        <v>715</v>
      </c>
      <c r="F814" s="23">
        <f>F815</f>
        <v>7434</v>
      </c>
      <c r="G814" s="23">
        <f t="shared" ref="G814:H816" si="301">G815</f>
        <v>7434</v>
      </c>
      <c r="H814" s="23">
        <f t="shared" si="301"/>
        <v>8986.2999999999993</v>
      </c>
    </row>
    <row r="815" spans="1:8" ht="84">
      <c r="A815" s="8" t="s">
        <v>393</v>
      </c>
      <c r="B815" s="8" t="s">
        <v>28</v>
      </c>
      <c r="C815" s="9" t="s">
        <v>716</v>
      </c>
      <c r="D815" s="8"/>
      <c r="E815" s="7" t="s">
        <v>717</v>
      </c>
      <c r="F815" s="23">
        <f>F816</f>
        <v>7434</v>
      </c>
      <c r="G815" s="23">
        <f t="shared" si="301"/>
        <v>7434</v>
      </c>
      <c r="H815" s="23">
        <f t="shared" si="301"/>
        <v>8986.2999999999993</v>
      </c>
    </row>
    <row r="816" spans="1:8" ht="48">
      <c r="A816" s="8" t="s">
        <v>393</v>
      </c>
      <c r="B816" s="8" t="s">
        <v>28</v>
      </c>
      <c r="C816" s="9" t="s">
        <v>716</v>
      </c>
      <c r="D816" s="40" t="s">
        <v>110</v>
      </c>
      <c r="E816" s="26" t="s">
        <v>111</v>
      </c>
      <c r="F816" s="23">
        <f>F817</f>
        <v>7434</v>
      </c>
      <c r="G816" s="23">
        <f t="shared" si="301"/>
        <v>7434</v>
      </c>
      <c r="H816" s="23">
        <f t="shared" si="301"/>
        <v>8986.2999999999993</v>
      </c>
    </row>
    <row r="817" spans="1:8" ht="72">
      <c r="A817" s="8" t="s">
        <v>393</v>
      </c>
      <c r="B817" s="8" t="s">
        <v>28</v>
      </c>
      <c r="C817" s="9" t="s">
        <v>716</v>
      </c>
      <c r="D817" s="8" t="s">
        <v>416</v>
      </c>
      <c r="E817" s="7" t="s">
        <v>460</v>
      </c>
      <c r="F817" s="23">
        <v>7434</v>
      </c>
      <c r="G817" s="23">
        <v>7434</v>
      </c>
      <c r="H817" s="23">
        <v>8986.2999999999993</v>
      </c>
    </row>
    <row r="818" spans="1:8" ht="72">
      <c r="A818" s="8" t="s">
        <v>393</v>
      </c>
      <c r="B818" s="8" t="s">
        <v>28</v>
      </c>
      <c r="C818" s="9" t="s">
        <v>718</v>
      </c>
      <c r="D818" s="8"/>
      <c r="E818" s="7" t="s">
        <v>719</v>
      </c>
      <c r="F818" s="23">
        <f>F819</f>
        <v>4550</v>
      </c>
      <c r="G818" s="23">
        <f t="shared" ref="G818:H818" si="302">G819</f>
        <v>0</v>
      </c>
      <c r="H818" s="23">
        <f t="shared" si="302"/>
        <v>0</v>
      </c>
    </row>
    <row r="819" spans="1:8" ht="72">
      <c r="A819" s="8" t="s">
        <v>393</v>
      </c>
      <c r="B819" s="8" t="s">
        <v>28</v>
      </c>
      <c r="C819" s="9" t="s">
        <v>720</v>
      </c>
      <c r="D819" s="8"/>
      <c r="E819" s="7" t="s">
        <v>721</v>
      </c>
      <c r="F819" s="23">
        <f t="shared" ref="F819:H820" si="303">F820</f>
        <v>4550</v>
      </c>
      <c r="G819" s="23">
        <f t="shared" si="303"/>
        <v>0</v>
      </c>
      <c r="H819" s="23">
        <f t="shared" si="303"/>
        <v>0</v>
      </c>
    </row>
    <row r="820" spans="1:8" ht="48">
      <c r="A820" s="8" t="s">
        <v>393</v>
      </c>
      <c r="B820" s="8" t="s">
        <v>28</v>
      </c>
      <c r="C820" s="9" t="s">
        <v>720</v>
      </c>
      <c r="D820" s="40" t="s">
        <v>110</v>
      </c>
      <c r="E820" s="26" t="s">
        <v>111</v>
      </c>
      <c r="F820" s="23">
        <f t="shared" si="303"/>
        <v>4550</v>
      </c>
      <c r="G820" s="23">
        <f t="shared" si="303"/>
        <v>0</v>
      </c>
      <c r="H820" s="23">
        <f t="shared" si="303"/>
        <v>0</v>
      </c>
    </row>
    <row r="821" spans="1:8" ht="24">
      <c r="A821" s="8" t="s">
        <v>393</v>
      </c>
      <c r="B821" s="8" t="s">
        <v>28</v>
      </c>
      <c r="C821" s="9" t="s">
        <v>720</v>
      </c>
      <c r="D821" s="8">
        <v>612</v>
      </c>
      <c r="E821" s="7" t="s">
        <v>349</v>
      </c>
      <c r="F821" s="23">
        <v>4550</v>
      </c>
      <c r="G821" s="23">
        <v>0</v>
      </c>
      <c r="H821" s="23">
        <v>0</v>
      </c>
    </row>
    <row r="822" spans="1:8" ht="60">
      <c r="A822" s="8" t="s">
        <v>393</v>
      </c>
      <c r="B822" s="8" t="s">
        <v>28</v>
      </c>
      <c r="C822" s="17" t="s">
        <v>489</v>
      </c>
      <c r="D822" s="20"/>
      <c r="E822" s="21" t="s">
        <v>490</v>
      </c>
      <c r="F822" s="23">
        <f>F823</f>
        <v>4700.4850000000006</v>
      </c>
      <c r="G822" s="23">
        <f t="shared" ref="G822:H823" si="304">G823</f>
        <v>0</v>
      </c>
      <c r="H822" s="23">
        <f t="shared" si="304"/>
        <v>0</v>
      </c>
    </row>
    <row r="823" spans="1:8" ht="72">
      <c r="A823" s="8" t="s">
        <v>393</v>
      </c>
      <c r="B823" s="8" t="s">
        <v>28</v>
      </c>
      <c r="C823" s="9" t="s">
        <v>491</v>
      </c>
      <c r="D823" s="8"/>
      <c r="E823" s="7" t="s">
        <v>492</v>
      </c>
      <c r="F823" s="23">
        <f>F824</f>
        <v>4700.4850000000006</v>
      </c>
      <c r="G823" s="23">
        <f t="shared" si="304"/>
        <v>0</v>
      </c>
      <c r="H823" s="23">
        <f t="shared" si="304"/>
        <v>0</v>
      </c>
    </row>
    <row r="824" spans="1:8" ht="36">
      <c r="A824" s="8" t="s">
        <v>393</v>
      </c>
      <c r="B824" s="8" t="s">
        <v>28</v>
      </c>
      <c r="C824" s="9" t="s">
        <v>493</v>
      </c>
      <c r="D824" s="8"/>
      <c r="E824" s="7" t="s">
        <v>494</v>
      </c>
      <c r="F824" s="23">
        <f>F828+F825+F834+F837+F831+F840+F846+F843</f>
        <v>4700.4850000000006</v>
      </c>
      <c r="G824" s="23">
        <f t="shared" ref="G824:H824" si="305">G828+G825+G834+G837+G831+G840+G846+G843</f>
        <v>0</v>
      </c>
      <c r="H824" s="23">
        <f t="shared" si="305"/>
        <v>0</v>
      </c>
    </row>
    <row r="825" spans="1:8" ht="60">
      <c r="A825" s="8" t="s">
        <v>393</v>
      </c>
      <c r="B825" s="8" t="s">
        <v>28</v>
      </c>
      <c r="C825" s="9" t="s">
        <v>722</v>
      </c>
      <c r="D825" s="8"/>
      <c r="E825" s="7" t="s">
        <v>723</v>
      </c>
      <c r="F825" s="23">
        <f>F826</f>
        <v>478.37200000000001</v>
      </c>
      <c r="G825" s="23">
        <f t="shared" ref="G825:H826" si="306">G826</f>
        <v>0</v>
      </c>
      <c r="H825" s="23">
        <f t="shared" si="306"/>
        <v>0</v>
      </c>
    </row>
    <row r="826" spans="1:8" ht="48">
      <c r="A826" s="8" t="s">
        <v>393</v>
      </c>
      <c r="B826" s="8" t="s">
        <v>28</v>
      </c>
      <c r="C826" s="9" t="s">
        <v>722</v>
      </c>
      <c r="D826" s="40" t="s">
        <v>110</v>
      </c>
      <c r="E826" s="26" t="s">
        <v>111</v>
      </c>
      <c r="F826" s="23">
        <f>F827</f>
        <v>478.37200000000001</v>
      </c>
      <c r="G826" s="23">
        <f t="shared" si="306"/>
        <v>0</v>
      </c>
      <c r="H826" s="23">
        <f t="shared" si="306"/>
        <v>0</v>
      </c>
    </row>
    <row r="827" spans="1:8" ht="24">
      <c r="A827" s="8" t="s">
        <v>393</v>
      </c>
      <c r="B827" s="8" t="s">
        <v>28</v>
      </c>
      <c r="C827" s="9" t="s">
        <v>722</v>
      </c>
      <c r="D827" s="8">
        <v>612</v>
      </c>
      <c r="E827" s="7" t="s">
        <v>349</v>
      </c>
      <c r="F827" s="23">
        <v>478.37200000000001</v>
      </c>
      <c r="G827" s="23">
        <v>0</v>
      </c>
      <c r="H827" s="23">
        <v>0</v>
      </c>
    </row>
    <row r="828" spans="1:8" ht="60">
      <c r="A828" s="8" t="s">
        <v>393</v>
      </c>
      <c r="B828" s="8" t="s">
        <v>28</v>
      </c>
      <c r="C828" s="9" t="s">
        <v>724</v>
      </c>
      <c r="D828" s="8"/>
      <c r="E828" s="7" t="s">
        <v>725</v>
      </c>
      <c r="F828" s="23">
        <f>F829</f>
        <v>1785.549</v>
      </c>
      <c r="G828" s="23">
        <f t="shared" ref="G828:H829" si="307">G829</f>
        <v>0</v>
      </c>
      <c r="H828" s="23">
        <f t="shared" si="307"/>
        <v>0</v>
      </c>
    </row>
    <row r="829" spans="1:8" ht="48">
      <c r="A829" s="8" t="s">
        <v>393</v>
      </c>
      <c r="B829" s="8" t="s">
        <v>28</v>
      </c>
      <c r="C829" s="9" t="s">
        <v>724</v>
      </c>
      <c r="D829" s="40" t="s">
        <v>110</v>
      </c>
      <c r="E829" s="26" t="s">
        <v>111</v>
      </c>
      <c r="F829" s="23">
        <f>F830</f>
        <v>1785.549</v>
      </c>
      <c r="G829" s="23">
        <f t="shared" si="307"/>
        <v>0</v>
      </c>
      <c r="H829" s="23">
        <f t="shared" si="307"/>
        <v>0</v>
      </c>
    </row>
    <row r="830" spans="1:8" ht="24">
      <c r="A830" s="8" t="s">
        <v>393</v>
      </c>
      <c r="B830" s="8" t="s">
        <v>28</v>
      </c>
      <c r="C830" s="9" t="s">
        <v>724</v>
      </c>
      <c r="D830" s="8">
        <v>612</v>
      </c>
      <c r="E830" s="7" t="s">
        <v>349</v>
      </c>
      <c r="F830" s="23">
        <v>1785.549</v>
      </c>
      <c r="G830" s="23">
        <v>0</v>
      </c>
      <c r="H830" s="23">
        <v>0</v>
      </c>
    </row>
    <row r="831" spans="1:8" ht="96">
      <c r="A831" s="8" t="s">
        <v>393</v>
      </c>
      <c r="B831" s="8" t="s">
        <v>28</v>
      </c>
      <c r="C831" s="9" t="s">
        <v>726</v>
      </c>
      <c r="D831" s="8"/>
      <c r="E831" s="7" t="s">
        <v>727</v>
      </c>
      <c r="F831" s="23">
        <f>F832</f>
        <v>50</v>
      </c>
      <c r="G831" s="23">
        <f t="shared" ref="G831:H832" si="308">G832</f>
        <v>0</v>
      </c>
      <c r="H831" s="23">
        <f t="shared" si="308"/>
        <v>0</v>
      </c>
    </row>
    <row r="832" spans="1:8" ht="48">
      <c r="A832" s="8" t="s">
        <v>393</v>
      </c>
      <c r="B832" s="8" t="s">
        <v>28</v>
      </c>
      <c r="C832" s="9" t="s">
        <v>726</v>
      </c>
      <c r="D832" s="40" t="s">
        <v>110</v>
      </c>
      <c r="E832" s="26" t="s">
        <v>111</v>
      </c>
      <c r="F832" s="23">
        <f>F833</f>
        <v>50</v>
      </c>
      <c r="G832" s="23">
        <f t="shared" si="308"/>
        <v>0</v>
      </c>
      <c r="H832" s="23">
        <f t="shared" si="308"/>
        <v>0</v>
      </c>
    </row>
    <row r="833" spans="1:8" ht="24">
      <c r="A833" s="8" t="s">
        <v>393</v>
      </c>
      <c r="B833" s="8" t="s">
        <v>28</v>
      </c>
      <c r="C833" s="9" t="s">
        <v>726</v>
      </c>
      <c r="D833" s="8">
        <v>612</v>
      </c>
      <c r="E833" s="7" t="s">
        <v>349</v>
      </c>
      <c r="F833" s="23">
        <v>50</v>
      </c>
      <c r="G833" s="23">
        <v>0</v>
      </c>
      <c r="H833" s="23">
        <v>0</v>
      </c>
    </row>
    <row r="834" spans="1:8" ht="60">
      <c r="A834" s="8" t="s">
        <v>393</v>
      </c>
      <c r="B834" s="8" t="s">
        <v>28</v>
      </c>
      <c r="C834" s="9" t="s">
        <v>728</v>
      </c>
      <c r="D834" s="8"/>
      <c r="E834" s="7" t="s">
        <v>729</v>
      </c>
      <c r="F834" s="23">
        <f>F835</f>
        <v>481.66399999999999</v>
      </c>
      <c r="G834" s="23">
        <f t="shared" ref="G834:H835" si="309">G835</f>
        <v>0</v>
      </c>
      <c r="H834" s="23">
        <f t="shared" si="309"/>
        <v>0</v>
      </c>
    </row>
    <row r="835" spans="1:8" ht="48">
      <c r="A835" s="8" t="s">
        <v>393</v>
      </c>
      <c r="B835" s="8" t="s">
        <v>28</v>
      </c>
      <c r="C835" s="9" t="s">
        <v>728</v>
      </c>
      <c r="D835" s="40" t="s">
        <v>110</v>
      </c>
      <c r="E835" s="26" t="s">
        <v>111</v>
      </c>
      <c r="F835" s="23">
        <f>F836</f>
        <v>481.66399999999999</v>
      </c>
      <c r="G835" s="23">
        <f t="shared" si="309"/>
        <v>0</v>
      </c>
      <c r="H835" s="23">
        <f t="shared" si="309"/>
        <v>0</v>
      </c>
    </row>
    <row r="836" spans="1:8" ht="24">
      <c r="A836" s="8" t="s">
        <v>393</v>
      </c>
      <c r="B836" s="8" t="s">
        <v>28</v>
      </c>
      <c r="C836" s="9" t="s">
        <v>728</v>
      </c>
      <c r="D836" s="8">
        <v>612</v>
      </c>
      <c r="E836" s="7" t="s">
        <v>349</v>
      </c>
      <c r="F836" s="23">
        <v>481.66399999999999</v>
      </c>
      <c r="G836" s="23">
        <v>0</v>
      </c>
      <c r="H836" s="23">
        <v>0</v>
      </c>
    </row>
    <row r="837" spans="1:8" ht="60">
      <c r="A837" s="8" t="s">
        <v>393</v>
      </c>
      <c r="B837" s="8" t="s">
        <v>28</v>
      </c>
      <c r="C837" s="9" t="s">
        <v>730</v>
      </c>
      <c r="D837" s="8"/>
      <c r="E837" s="7" t="s">
        <v>731</v>
      </c>
      <c r="F837" s="23">
        <f>F838</f>
        <v>1797.8340000000001</v>
      </c>
      <c r="G837" s="23">
        <f t="shared" ref="G837:H838" si="310">G838</f>
        <v>0</v>
      </c>
      <c r="H837" s="23">
        <f t="shared" si="310"/>
        <v>0</v>
      </c>
    </row>
    <row r="838" spans="1:8" ht="48">
      <c r="A838" s="8" t="s">
        <v>393</v>
      </c>
      <c r="B838" s="8" t="s">
        <v>28</v>
      </c>
      <c r="C838" s="9" t="s">
        <v>730</v>
      </c>
      <c r="D838" s="40" t="s">
        <v>110</v>
      </c>
      <c r="E838" s="26" t="s">
        <v>111</v>
      </c>
      <c r="F838" s="23">
        <f>F839</f>
        <v>1797.8340000000001</v>
      </c>
      <c r="G838" s="23">
        <f t="shared" si="310"/>
        <v>0</v>
      </c>
      <c r="H838" s="23">
        <f t="shared" si="310"/>
        <v>0</v>
      </c>
    </row>
    <row r="839" spans="1:8" ht="24">
      <c r="A839" s="8" t="s">
        <v>393</v>
      </c>
      <c r="B839" s="8" t="s">
        <v>28</v>
      </c>
      <c r="C839" s="9" t="s">
        <v>730</v>
      </c>
      <c r="D839" s="8">
        <v>612</v>
      </c>
      <c r="E839" s="7" t="s">
        <v>349</v>
      </c>
      <c r="F839" s="23">
        <v>1797.8340000000001</v>
      </c>
      <c r="G839" s="23">
        <v>0</v>
      </c>
      <c r="H839" s="23">
        <v>0</v>
      </c>
    </row>
    <row r="840" spans="1:8" ht="96">
      <c r="A840" s="8" t="s">
        <v>393</v>
      </c>
      <c r="B840" s="8" t="s">
        <v>28</v>
      </c>
      <c r="C840" s="9" t="s">
        <v>732</v>
      </c>
      <c r="D840" s="8"/>
      <c r="E840" s="7" t="s">
        <v>733</v>
      </c>
      <c r="F840" s="23">
        <f>F841</f>
        <v>50</v>
      </c>
      <c r="G840" s="23">
        <f t="shared" ref="G840:H841" si="311">G841</f>
        <v>0</v>
      </c>
      <c r="H840" s="23">
        <f t="shared" si="311"/>
        <v>0</v>
      </c>
    </row>
    <row r="841" spans="1:8" ht="48">
      <c r="A841" s="8" t="s">
        <v>393</v>
      </c>
      <c r="B841" s="8" t="s">
        <v>28</v>
      </c>
      <c r="C841" s="9" t="s">
        <v>732</v>
      </c>
      <c r="D841" s="40" t="s">
        <v>110</v>
      </c>
      <c r="E841" s="26" t="s">
        <v>111</v>
      </c>
      <c r="F841" s="23">
        <f>F842</f>
        <v>50</v>
      </c>
      <c r="G841" s="23">
        <f t="shared" si="311"/>
        <v>0</v>
      </c>
      <c r="H841" s="23">
        <f t="shared" si="311"/>
        <v>0</v>
      </c>
    </row>
    <row r="842" spans="1:8" ht="24">
      <c r="A842" s="8" t="s">
        <v>393</v>
      </c>
      <c r="B842" s="8" t="s">
        <v>28</v>
      </c>
      <c r="C842" s="9" t="s">
        <v>732</v>
      </c>
      <c r="D842" s="8">
        <v>612</v>
      </c>
      <c r="E842" s="7" t="s">
        <v>349</v>
      </c>
      <c r="F842" s="23">
        <v>50</v>
      </c>
      <c r="G842" s="23">
        <v>0</v>
      </c>
      <c r="H842" s="23">
        <v>0</v>
      </c>
    </row>
    <row r="843" spans="1:8" ht="72">
      <c r="A843" s="8" t="s">
        <v>393</v>
      </c>
      <c r="B843" s="8" t="s">
        <v>28</v>
      </c>
      <c r="C843" s="9" t="s">
        <v>807</v>
      </c>
      <c r="D843" s="8"/>
      <c r="E843" s="7" t="s">
        <v>806</v>
      </c>
      <c r="F843" s="23">
        <f>F844</f>
        <v>25.202999999999999</v>
      </c>
      <c r="G843" s="23">
        <f t="shared" ref="G843:H844" si="312">G844</f>
        <v>0</v>
      </c>
      <c r="H843" s="23">
        <f t="shared" si="312"/>
        <v>0</v>
      </c>
    </row>
    <row r="844" spans="1:8" ht="48">
      <c r="A844" s="8" t="s">
        <v>393</v>
      </c>
      <c r="B844" s="8" t="s">
        <v>28</v>
      </c>
      <c r="C844" s="9" t="s">
        <v>807</v>
      </c>
      <c r="D844" s="40" t="s">
        <v>110</v>
      </c>
      <c r="E844" s="26" t="s">
        <v>111</v>
      </c>
      <c r="F844" s="23">
        <f>F845</f>
        <v>25.202999999999999</v>
      </c>
      <c r="G844" s="23">
        <f t="shared" si="312"/>
        <v>0</v>
      </c>
      <c r="H844" s="23">
        <f t="shared" si="312"/>
        <v>0</v>
      </c>
    </row>
    <row r="845" spans="1:8" ht="24">
      <c r="A845" s="8" t="s">
        <v>393</v>
      </c>
      <c r="B845" s="8" t="s">
        <v>28</v>
      </c>
      <c r="C845" s="9" t="s">
        <v>807</v>
      </c>
      <c r="D845" s="8">
        <v>612</v>
      </c>
      <c r="E845" s="7" t="s">
        <v>349</v>
      </c>
      <c r="F845" s="23">
        <v>25.202999999999999</v>
      </c>
      <c r="G845" s="23">
        <v>0</v>
      </c>
      <c r="H845" s="23">
        <v>0</v>
      </c>
    </row>
    <row r="846" spans="1:8" ht="72">
      <c r="A846" s="8" t="s">
        <v>393</v>
      </c>
      <c r="B846" s="8" t="s">
        <v>28</v>
      </c>
      <c r="C846" s="9" t="s">
        <v>808</v>
      </c>
      <c r="D846" s="8"/>
      <c r="E846" s="7" t="s">
        <v>809</v>
      </c>
      <c r="F846" s="23">
        <f>F847</f>
        <v>31.863</v>
      </c>
      <c r="G846" s="23">
        <f t="shared" ref="G846:H847" si="313">G847</f>
        <v>0</v>
      </c>
      <c r="H846" s="23">
        <f t="shared" si="313"/>
        <v>0</v>
      </c>
    </row>
    <row r="847" spans="1:8" ht="48">
      <c r="A847" s="8" t="s">
        <v>393</v>
      </c>
      <c r="B847" s="8" t="s">
        <v>28</v>
      </c>
      <c r="C847" s="9" t="s">
        <v>808</v>
      </c>
      <c r="D847" s="40" t="s">
        <v>110</v>
      </c>
      <c r="E847" s="26" t="s">
        <v>111</v>
      </c>
      <c r="F847" s="23">
        <f>F848</f>
        <v>31.863</v>
      </c>
      <c r="G847" s="23">
        <f t="shared" si="313"/>
        <v>0</v>
      </c>
      <c r="H847" s="23">
        <f t="shared" si="313"/>
        <v>0</v>
      </c>
    </row>
    <row r="848" spans="1:8" ht="24">
      <c r="A848" s="8" t="s">
        <v>393</v>
      </c>
      <c r="B848" s="8" t="s">
        <v>28</v>
      </c>
      <c r="C848" s="9" t="s">
        <v>808</v>
      </c>
      <c r="D848" s="8">
        <v>612</v>
      </c>
      <c r="E848" s="7" t="s">
        <v>349</v>
      </c>
      <c r="F848" s="23">
        <v>31.863</v>
      </c>
      <c r="G848" s="23">
        <v>0</v>
      </c>
      <c r="H848" s="23">
        <v>0</v>
      </c>
    </row>
    <row r="849" spans="1:8" ht="24">
      <c r="A849" s="16" t="s">
        <v>393</v>
      </c>
      <c r="B849" s="16" t="s">
        <v>51</v>
      </c>
      <c r="C849" s="16"/>
      <c r="D849" s="29"/>
      <c r="E849" s="18" t="s">
        <v>734</v>
      </c>
      <c r="F849" s="19">
        <f>F850+F883+F902</f>
        <v>172837.79300000003</v>
      </c>
      <c r="G849" s="19">
        <f t="shared" ref="G849:H849" si="314">G850+G883+G902</f>
        <v>167768.80200000003</v>
      </c>
      <c r="H849" s="19">
        <f t="shared" si="314"/>
        <v>167768.80200000003</v>
      </c>
    </row>
    <row r="850" spans="1:8" ht="48">
      <c r="A850" s="9" t="s">
        <v>393</v>
      </c>
      <c r="B850" s="9" t="s">
        <v>51</v>
      </c>
      <c r="C850" s="17" t="s">
        <v>396</v>
      </c>
      <c r="D850" s="20"/>
      <c r="E850" s="21" t="s">
        <v>397</v>
      </c>
      <c r="F850" s="23">
        <f t="shared" ref="F850:H850" si="315">F851</f>
        <v>133064.48100000003</v>
      </c>
      <c r="G850" s="23">
        <f t="shared" si="315"/>
        <v>135158.77900000001</v>
      </c>
      <c r="H850" s="23">
        <f t="shared" si="315"/>
        <v>135158.77900000001</v>
      </c>
    </row>
    <row r="851" spans="1:8" ht="24">
      <c r="A851" s="9" t="s">
        <v>393</v>
      </c>
      <c r="B851" s="9" t="s">
        <v>51</v>
      </c>
      <c r="C851" s="9" t="s">
        <v>410</v>
      </c>
      <c r="D851" s="8"/>
      <c r="E851" s="7" t="s">
        <v>411</v>
      </c>
      <c r="F851" s="23">
        <f>F852+F879</f>
        <v>133064.48100000003</v>
      </c>
      <c r="G851" s="23">
        <f>G852+G879</f>
        <v>135158.77900000001</v>
      </c>
      <c r="H851" s="23">
        <f>H852+H879</f>
        <v>135158.77900000001</v>
      </c>
    </row>
    <row r="852" spans="1:8" ht="72">
      <c r="A852" s="9" t="s">
        <v>393</v>
      </c>
      <c r="B852" s="9" t="s">
        <v>51</v>
      </c>
      <c r="C852" s="9" t="s">
        <v>412</v>
      </c>
      <c r="D852" s="8"/>
      <c r="E852" s="7" t="s">
        <v>413</v>
      </c>
      <c r="F852" s="23">
        <f>F853+F856+F859+F863+F867+F870+F873+F876</f>
        <v>132288.38100000002</v>
      </c>
      <c r="G852" s="23">
        <f t="shared" ref="G852:H852" si="316">G853+G856+G859+G863+G867+G870+G873+G876</f>
        <v>134382.679</v>
      </c>
      <c r="H852" s="23">
        <f t="shared" si="316"/>
        <v>134382.679</v>
      </c>
    </row>
    <row r="853" spans="1:8" ht="36">
      <c r="A853" s="9" t="s">
        <v>393</v>
      </c>
      <c r="B853" s="9" t="s">
        <v>51</v>
      </c>
      <c r="C853" s="9" t="s">
        <v>735</v>
      </c>
      <c r="D853" s="8"/>
      <c r="E853" s="7" t="s">
        <v>736</v>
      </c>
      <c r="F853" s="23">
        <f t="shared" ref="F853:H854" si="317">F854</f>
        <v>67792.532999999996</v>
      </c>
      <c r="G853" s="23">
        <f t="shared" si="317"/>
        <v>72657.430999999997</v>
      </c>
      <c r="H853" s="23">
        <f t="shared" si="317"/>
        <v>72657.430999999997</v>
      </c>
    </row>
    <row r="854" spans="1:8" ht="48">
      <c r="A854" s="9" t="s">
        <v>393</v>
      </c>
      <c r="B854" s="9" t="s">
        <v>51</v>
      </c>
      <c r="C854" s="9" t="s">
        <v>735</v>
      </c>
      <c r="D854" s="40" t="s">
        <v>110</v>
      </c>
      <c r="E854" s="26" t="s">
        <v>111</v>
      </c>
      <c r="F854" s="23">
        <f t="shared" si="317"/>
        <v>67792.532999999996</v>
      </c>
      <c r="G854" s="23">
        <f t="shared" si="317"/>
        <v>72657.430999999997</v>
      </c>
      <c r="H854" s="23">
        <f t="shared" si="317"/>
        <v>72657.430999999997</v>
      </c>
    </row>
    <row r="855" spans="1:8" ht="84">
      <c r="A855" s="9" t="s">
        <v>393</v>
      </c>
      <c r="B855" s="9" t="s">
        <v>51</v>
      </c>
      <c r="C855" s="9" t="s">
        <v>735</v>
      </c>
      <c r="D855" s="8" t="s">
        <v>416</v>
      </c>
      <c r="E855" s="7" t="s">
        <v>113</v>
      </c>
      <c r="F855" s="23">
        <v>67792.532999999996</v>
      </c>
      <c r="G855" s="23">
        <v>72657.430999999997</v>
      </c>
      <c r="H855" s="23">
        <v>72657.430999999997</v>
      </c>
    </row>
    <row r="856" spans="1:8" ht="48">
      <c r="A856" s="9" t="s">
        <v>393</v>
      </c>
      <c r="B856" s="9" t="s">
        <v>51</v>
      </c>
      <c r="C856" s="9" t="s">
        <v>737</v>
      </c>
      <c r="D856" s="8"/>
      <c r="E856" s="7" t="s">
        <v>738</v>
      </c>
      <c r="F856" s="23">
        <f t="shared" ref="F856:H857" si="318">F857</f>
        <v>1890.6</v>
      </c>
      <c r="G856" s="23">
        <f t="shared" si="318"/>
        <v>0</v>
      </c>
      <c r="H856" s="23">
        <f t="shared" si="318"/>
        <v>0</v>
      </c>
    </row>
    <row r="857" spans="1:8" ht="48">
      <c r="A857" s="9" t="s">
        <v>393</v>
      </c>
      <c r="B857" s="9" t="s">
        <v>51</v>
      </c>
      <c r="C857" s="9" t="s">
        <v>737</v>
      </c>
      <c r="D857" s="40" t="s">
        <v>110</v>
      </c>
      <c r="E857" s="26" t="s">
        <v>111</v>
      </c>
      <c r="F857" s="23">
        <f t="shared" si="318"/>
        <v>1890.6</v>
      </c>
      <c r="G857" s="23">
        <f t="shared" si="318"/>
        <v>0</v>
      </c>
      <c r="H857" s="23">
        <f t="shared" si="318"/>
        <v>0</v>
      </c>
    </row>
    <row r="858" spans="1:8" ht="24">
      <c r="A858" s="9" t="s">
        <v>393</v>
      </c>
      <c r="B858" s="9" t="s">
        <v>51</v>
      </c>
      <c r="C858" s="9" t="s">
        <v>737</v>
      </c>
      <c r="D858" s="8">
        <v>612</v>
      </c>
      <c r="E858" s="7" t="s">
        <v>349</v>
      </c>
      <c r="F858" s="23">
        <v>1890.6</v>
      </c>
      <c r="G858" s="23">
        <v>0</v>
      </c>
      <c r="H858" s="23">
        <v>0</v>
      </c>
    </row>
    <row r="859" spans="1:8" ht="48">
      <c r="A859" s="9" t="s">
        <v>393</v>
      </c>
      <c r="B859" s="9" t="s">
        <v>51</v>
      </c>
      <c r="C859" s="9" t="s">
        <v>414</v>
      </c>
      <c r="D859" s="8"/>
      <c r="E859" s="7" t="s">
        <v>415</v>
      </c>
      <c r="F859" s="23">
        <f t="shared" ref="F859:H859" si="319">F860</f>
        <v>53786.8</v>
      </c>
      <c r="G859" s="23">
        <f t="shared" si="319"/>
        <v>53786.8</v>
      </c>
      <c r="H859" s="23">
        <f t="shared" si="319"/>
        <v>53786.8</v>
      </c>
    </row>
    <row r="860" spans="1:8" ht="48">
      <c r="A860" s="9" t="s">
        <v>393</v>
      </c>
      <c r="B860" s="9" t="s">
        <v>51</v>
      </c>
      <c r="C860" s="9" t="s">
        <v>414</v>
      </c>
      <c r="D860" s="25" t="s">
        <v>110</v>
      </c>
      <c r="E860" s="26" t="s">
        <v>111</v>
      </c>
      <c r="F860" s="23">
        <f>F861+F862</f>
        <v>53786.8</v>
      </c>
      <c r="G860" s="23">
        <f t="shared" ref="G860:H860" si="320">G861+G862</f>
        <v>53786.8</v>
      </c>
      <c r="H860" s="23">
        <f t="shared" si="320"/>
        <v>53786.8</v>
      </c>
    </row>
    <row r="861" spans="1:8" ht="84">
      <c r="A861" s="9" t="s">
        <v>393</v>
      </c>
      <c r="B861" s="9" t="s">
        <v>51</v>
      </c>
      <c r="C861" s="9" t="s">
        <v>414</v>
      </c>
      <c r="D861" s="8" t="s">
        <v>416</v>
      </c>
      <c r="E861" s="7" t="s">
        <v>113</v>
      </c>
      <c r="F861" s="23">
        <v>44365.856</v>
      </c>
      <c r="G861" s="23">
        <v>44365.856</v>
      </c>
      <c r="H861" s="23">
        <v>44365.856</v>
      </c>
    </row>
    <row r="862" spans="1:8" ht="84">
      <c r="A862" s="9" t="s">
        <v>393</v>
      </c>
      <c r="B862" s="9" t="s">
        <v>51</v>
      </c>
      <c r="C862" s="9" t="s">
        <v>414</v>
      </c>
      <c r="D862" s="8" t="s">
        <v>417</v>
      </c>
      <c r="E862" s="7" t="s">
        <v>418</v>
      </c>
      <c r="F862" s="23">
        <v>9420.9439999999995</v>
      </c>
      <c r="G862" s="23">
        <v>9420.9439999999995</v>
      </c>
      <c r="H862" s="23">
        <v>9420.9439999999995</v>
      </c>
    </row>
    <row r="863" spans="1:8" ht="60">
      <c r="A863" s="9" t="s">
        <v>393</v>
      </c>
      <c r="B863" s="9" t="s">
        <v>51</v>
      </c>
      <c r="C863" s="9" t="s">
        <v>419</v>
      </c>
      <c r="D863" s="8"/>
      <c r="E863" s="7" t="s">
        <v>420</v>
      </c>
      <c r="F863" s="23">
        <f>F864</f>
        <v>543.30099999999993</v>
      </c>
      <c r="G863" s="23">
        <f t="shared" ref="G863:H863" si="321">G864</f>
        <v>543.30099999999993</v>
      </c>
      <c r="H863" s="23">
        <f t="shared" si="321"/>
        <v>543.30099999999993</v>
      </c>
    </row>
    <row r="864" spans="1:8" ht="48">
      <c r="A864" s="9" t="s">
        <v>393</v>
      </c>
      <c r="B864" s="9" t="s">
        <v>51</v>
      </c>
      <c r="C864" s="9" t="s">
        <v>419</v>
      </c>
      <c r="D864" s="25" t="s">
        <v>110</v>
      </c>
      <c r="E864" s="26" t="s">
        <v>111</v>
      </c>
      <c r="F864" s="23">
        <f>F865+F866</f>
        <v>543.30099999999993</v>
      </c>
      <c r="G864" s="23">
        <f t="shared" ref="G864:H864" si="322">G865+G866</f>
        <v>543.30099999999993</v>
      </c>
      <c r="H864" s="23">
        <f t="shared" si="322"/>
        <v>543.30099999999993</v>
      </c>
    </row>
    <row r="865" spans="1:8" ht="84">
      <c r="A865" s="9" t="s">
        <v>393</v>
      </c>
      <c r="B865" s="9" t="s">
        <v>51</v>
      </c>
      <c r="C865" s="9" t="s">
        <v>419</v>
      </c>
      <c r="D865" s="8" t="s">
        <v>416</v>
      </c>
      <c r="E865" s="7" t="s">
        <v>113</v>
      </c>
      <c r="F865" s="23">
        <v>448.14</v>
      </c>
      <c r="G865" s="23">
        <v>448.14</v>
      </c>
      <c r="H865" s="23">
        <v>448.14</v>
      </c>
    </row>
    <row r="866" spans="1:8" ht="84">
      <c r="A866" s="9" t="s">
        <v>393</v>
      </c>
      <c r="B866" s="9" t="s">
        <v>51</v>
      </c>
      <c r="C866" s="9" t="s">
        <v>419</v>
      </c>
      <c r="D866" s="8" t="s">
        <v>417</v>
      </c>
      <c r="E866" s="7" t="s">
        <v>418</v>
      </c>
      <c r="F866" s="23">
        <v>95.161000000000001</v>
      </c>
      <c r="G866" s="23">
        <v>95.161000000000001</v>
      </c>
      <c r="H866" s="23">
        <v>95.161000000000001</v>
      </c>
    </row>
    <row r="867" spans="1:8" ht="36">
      <c r="A867" s="9" t="s">
        <v>393</v>
      </c>
      <c r="B867" s="9" t="s">
        <v>51</v>
      </c>
      <c r="C867" s="9" t="s">
        <v>739</v>
      </c>
      <c r="D867" s="8"/>
      <c r="E867" s="7" t="s">
        <v>740</v>
      </c>
      <c r="F867" s="23">
        <f>F868</f>
        <v>400</v>
      </c>
      <c r="G867" s="23">
        <f t="shared" ref="G867:H868" si="323">G868</f>
        <v>0</v>
      </c>
      <c r="H867" s="23">
        <f t="shared" si="323"/>
        <v>0</v>
      </c>
    </row>
    <row r="868" spans="1:8" ht="48">
      <c r="A868" s="9" t="s">
        <v>393</v>
      </c>
      <c r="B868" s="9" t="s">
        <v>51</v>
      </c>
      <c r="C868" s="9" t="s">
        <v>739</v>
      </c>
      <c r="D868" s="40" t="s">
        <v>110</v>
      </c>
      <c r="E868" s="26" t="s">
        <v>111</v>
      </c>
      <c r="F868" s="23">
        <f>F869</f>
        <v>400</v>
      </c>
      <c r="G868" s="23">
        <f t="shared" si="323"/>
        <v>0</v>
      </c>
      <c r="H868" s="23">
        <f t="shared" si="323"/>
        <v>0</v>
      </c>
    </row>
    <row r="869" spans="1:8" ht="24">
      <c r="A869" s="9" t="s">
        <v>393</v>
      </c>
      <c r="B869" s="9" t="s">
        <v>51</v>
      </c>
      <c r="C869" s="9" t="s">
        <v>739</v>
      </c>
      <c r="D869" s="8">
        <v>612</v>
      </c>
      <c r="E869" s="7" t="s">
        <v>349</v>
      </c>
      <c r="F869" s="23">
        <v>400</v>
      </c>
      <c r="G869" s="23">
        <v>0</v>
      </c>
      <c r="H869" s="23">
        <v>0</v>
      </c>
    </row>
    <row r="870" spans="1:8" ht="60">
      <c r="A870" s="9" t="s">
        <v>393</v>
      </c>
      <c r="B870" s="9" t="s">
        <v>51</v>
      </c>
      <c r="C870" s="86" t="s">
        <v>741</v>
      </c>
      <c r="D870" s="8"/>
      <c r="E870" s="7" t="s">
        <v>742</v>
      </c>
      <c r="F870" s="23">
        <f>F871</f>
        <v>7395.1469999999999</v>
      </c>
      <c r="G870" s="23">
        <f>G871</f>
        <v>7395.1469999999999</v>
      </c>
      <c r="H870" s="23">
        <f>H871</f>
        <v>7395.1469999999999</v>
      </c>
    </row>
    <row r="871" spans="1:8" ht="48">
      <c r="A871" s="9" t="s">
        <v>393</v>
      </c>
      <c r="B871" s="9" t="s">
        <v>51</v>
      </c>
      <c r="C871" s="86" t="s">
        <v>741</v>
      </c>
      <c r="D871" s="25" t="s">
        <v>110</v>
      </c>
      <c r="E871" s="26" t="s">
        <v>111</v>
      </c>
      <c r="F871" s="23">
        <f>F872</f>
        <v>7395.1469999999999</v>
      </c>
      <c r="G871" s="23">
        <f t="shared" ref="G871:H871" si="324">G872</f>
        <v>7395.1469999999999</v>
      </c>
      <c r="H871" s="23">
        <f t="shared" si="324"/>
        <v>7395.1469999999999</v>
      </c>
    </row>
    <row r="872" spans="1:8" ht="84">
      <c r="A872" s="9" t="s">
        <v>393</v>
      </c>
      <c r="B872" s="9" t="s">
        <v>51</v>
      </c>
      <c r="C872" s="86" t="s">
        <v>741</v>
      </c>
      <c r="D872" s="8" t="s">
        <v>416</v>
      </c>
      <c r="E872" s="7" t="s">
        <v>113</v>
      </c>
      <c r="F872" s="23">
        <v>7395.1469999999999</v>
      </c>
      <c r="G872" s="23">
        <v>7395.1469999999999</v>
      </c>
      <c r="H872" s="23">
        <v>7395.1469999999999</v>
      </c>
    </row>
    <row r="873" spans="1:8" ht="48">
      <c r="A873" s="9" t="s">
        <v>393</v>
      </c>
      <c r="B873" s="9" t="s">
        <v>51</v>
      </c>
      <c r="C873" s="86" t="s">
        <v>743</v>
      </c>
      <c r="D873" s="8"/>
      <c r="E873" s="7" t="s">
        <v>654</v>
      </c>
      <c r="F873" s="23">
        <f>F874</f>
        <v>30</v>
      </c>
      <c r="G873" s="23">
        <f t="shared" ref="G873:H874" si="325">G874</f>
        <v>0</v>
      </c>
      <c r="H873" s="23">
        <f t="shared" si="325"/>
        <v>0</v>
      </c>
    </row>
    <row r="874" spans="1:8" ht="48">
      <c r="A874" s="9" t="s">
        <v>393</v>
      </c>
      <c r="B874" s="9" t="s">
        <v>51</v>
      </c>
      <c r="C874" s="86" t="s">
        <v>743</v>
      </c>
      <c r="D874" s="25" t="s">
        <v>110</v>
      </c>
      <c r="E874" s="26" t="s">
        <v>111</v>
      </c>
      <c r="F874" s="23">
        <f>F875</f>
        <v>30</v>
      </c>
      <c r="G874" s="23">
        <f t="shared" si="325"/>
        <v>0</v>
      </c>
      <c r="H874" s="23">
        <f t="shared" si="325"/>
        <v>0</v>
      </c>
    </row>
    <row r="875" spans="1:8" ht="28.5" customHeight="1">
      <c r="A875" s="9" t="s">
        <v>393</v>
      </c>
      <c r="B875" s="9" t="s">
        <v>51</v>
      </c>
      <c r="C875" s="86" t="s">
        <v>743</v>
      </c>
      <c r="D875" s="8">
        <v>612</v>
      </c>
      <c r="E875" s="7" t="s">
        <v>349</v>
      </c>
      <c r="F875" s="23">
        <v>30</v>
      </c>
      <c r="G875" s="23">
        <v>0</v>
      </c>
      <c r="H875" s="23">
        <v>0</v>
      </c>
    </row>
    <row r="876" spans="1:8" ht="60">
      <c r="A876" s="8" t="s">
        <v>393</v>
      </c>
      <c r="B876" s="9" t="s">
        <v>51</v>
      </c>
      <c r="C876" s="9" t="s">
        <v>819</v>
      </c>
      <c r="D876" s="8"/>
      <c r="E876" s="7" t="s">
        <v>817</v>
      </c>
      <c r="F876" s="23">
        <f>F877</f>
        <v>450</v>
      </c>
      <c r="G876" s="23">
        <f t="shared" ref="G876:H876" si="326">G877</f>
        <v>0</v>
      </c>
      <c r="H876" s="23">
        <f t="shared" si="326"/>
        <v>0</v>
      </c>
    </row>
    <row r="877" spans="1:8" ht="48">
      <c r="A877" s="8" t="s">
        <v>393</v>
      </c>
      <c r="B877" s="9" t="s">
        <v>51</v>
      </c>
      <c r="C877" s="9" t="s">
        <v>819</v>
      </c>
      <c r="D877" s="40" t="s">
        <v>110</v>
      </c>
      <c r="E877" s="26" t="s">
        <v>111</v>
      </c>
      <c r="F877" s="23">
        <f t="shared" ref="F877:H877" si="327">F878</f>
        <v>450</v>
      </c>
      <c r="G877" s="23">
        <f t="shared" si="327"/>
        <v>0</v>
      </c>
      <c r="H877" s="23">
        <f t="shared" si="327"/>
        <v>0</v>
      </c>
    </row>
    <row r="878" spans="1:8" ht="24">
      <c r="A878" s="8" t="s">
        <v>393</v>
      </c>
      <c r="B878" s="9" t="s">
        <v>51</v>
      </c>
      <c r="C878" s="9" t="s">
        <v>819</v>
      </c>
      <c r="D878" s="8">
        <v>612</v>
      </c>
      <c r="E878" s="7" t="s">
        <v>349</v>
      </c>
      <c r="F878" s="23">
        <v>450</v>
      </c>
      <c r="G878" s="23">
        <v>0</v>
      </c>
      <c r="H878" s="23">
        <v>0</v>
      </c>
    </row>
    <row r="879" spans="1:8" s="1" customFormat="1" ht="48">
      <c r="A879" s="9" t="s">
        <v>393</v>
      </c>
      <c r="B879" s="9" t="s">
        <v>51</v>
      </c>
      <c r="C879" s="9" t="s">
        <v>744</v>
      </c>
      <c r="D879" s="8"/>
      <c r="E879" s="7" t="s">
        <v>745</v>
      </c>
      <c r="F879" s="23">
        <f>F880</f>
        <v>776.1</v>
      </c>
      <c r="G879" s="23">
        <f t="shared" ref="G879:H881" si="328">G880</f>
        <v>776.1</v>
      </c>
      <c r="H879" s="23">
        <f t="shared" si="328"/>
        <v>776.1</v>
      </c>
    </row>
    <row r="880" spans="1:8" s="1" customFormat="1" ht="72">
      <c r="A880" s="9" t="s">
        <v>393</v>
      </c>
      <c r="B880" s="9" t="s">
        <v>51</v>
      </c>
      <c r="C880" s="9" t="s">
        <v>746</v>
      </c>
      <c r="D880" s="8"/>
      <c r="E880" s="7" t="s">
        <v>747</v>
      </c>
      <c r="F880" s="23">
        <f>F881</f>
        <v>776.1</v>
      </c>
      <c r="G880" s="23">
        <f t="shared" si="328"/>
        <v>776.1</v>
      </c>
      <c r="H880" s="23">
        <f t="shared" si="328"/>
        <v>776.1</v>
      </c>
    </row>
    <row r="881" spans="1:8" s="1" customFormat="1" ht="48">
      <c r="A881" s="9" t="s">
        <v>393</v>
      </c>
      <c r="B881" s="9" t="s">
        <v>51</v>
      </c>
      <c r="C881" s="9" t="s">
        <v>746</v>
      </c>
      <c r="D881" s="40" t="s">
        <v>110</v>
      </c>
      <c r="E881" s="26" t="s">
        <v>111</v>
      </c>
      <c r="F881" s="23">
        <f>F882</f>
        <v>776.1</v>
      </c>
      <c r="G881" s="23">
        <f t="shared" si="328"/>
        <v>776.1</v>
      </c>
      <c r="H881" s="23">
        <f t="shared" si="328"/>
        <v>776.1</v>
      </c>
    </row>
    <row r="882" spans="1:8" s="1" customFormat="1" ht="84">
      <c r="A882" s="9" t="s">
        <v>393</v>
      </c>
      <c r="B882" s="9" t="s">
        <v>51</v>
      </c>
      <c r="C882" s="9" t="s">
        <v>746</v>
      </c>
      <c r="D882" s="8" t="s">
        <v>416</v>
      </c>
      <c r="E882" s="7" t="s">
        <v>113</v>
      </c>
      <c r="F882" s="23">
        <v>776.1</v>
      </c>
      <c r="G882" s="23">
        <v>776.1</v>
      </c>
      <c r="H882" s="23">
        <v>776.1</v>
      </c>
    </row>
    <row r="883" spans="1:8" s="1" customFormat="1" ht="48">
      <c r="A883" s="20" t="s">
        <v>393</v>
      </c>
      <c r="B883" s="17" t="s">
        <v>51</v>
      </c>
      <c r="C883" s="17" t="s">
        <v>421</v>
      </c>
      <c r="D883" s="20"/>
      <c r="E883" s="21" t="s">
        <v>422</v>
      </c>
      <c r="F883" s="22">
        <f>F884</f>
        <v>37335.797999999995</v>
      </c>
      <c r="G883" s="22">
        <f t="shared" ref="G883:H884" si="329">G884</f>
        <v>32610.023000000001</v>
      </c>
      <c r="H883" s="22">
        <f t="shared" si="329"/>
        <v>32610.023000000001</v>
      </c>
    </row>
    <row r="884" spans="1:8" s="1" customFormat="1" ht="48">
      <c r="A884" s="8" t="s">
        <v>393</v>
      </c>
      <c r="B884" s="9" t="s">
        <v>51</v>
      </c>
      <c r="C884" s="9" t="s">
        <v>423</v>
      </c>
      <c r="D884" s="8"/>
      <c r="E884" s="7" t="s">
        <v>424</v>
      </c>
      <c r="F884" s="23">
        <f>F885</f>
        <v>37335.797999999995</v>
      </c>
      <c r="G884" s="23">
        <f t="shared" si="329"/>
        <v>32610.023000000001</v>
      </c>
      <c r="H884" s="23">
        <f t="shared" si="329"/>
        <v>32610.023000000001</v>
      </c>
    </row>
    <row r="885" spans="1:8" s="1" customFormat="1" ht="48">
      <c r="A885" s="8" t="s">
        <v>393</v>
      </c>
      <c r="B885" s="9" t="s">
        <v>51</v>
      </c>
      <c r="C885" s="9" t="s">
        <v>425</v>
      </c>
      <c r="D885" s="8"/>
      <c r="E885" s="7" t="s">
        <v>426</v>
      </c>
      <c r="F885" s="23">
        <f>F886+F890+F894+F897</f>
        <v>37335.797999999995</v>
      </c>
      <c r="G885" s="23">
        <f t="shared" ref="G885:H885" si="330">G886+G890+G894+G897</f>
        <v>32610.023000000001</v>
      </c>
      <c r="H885" s="23">
        <f t="shared" si="330"/>
        <v>32610.023000000001</v>
      </c>
    </row>
    <row r="886" spans="1:8" s="1" customFormat="1" ht="36">
      <c r="A886" s="8" t="s">
        <v>393</v>
      </c>
      <c r="B886" s="9" t="s">
        <v>51</v>
      </c>
      <c r="C886" s="9" t="s">
        <v>427</v>
      </c>
      <c r="D886" s="8"/>
      <c r="E886" s="7" t="s">
        <v>428</v>
      </c>
      <c r="F886" s="23">
        <f>F887</f>
        <v>33350.259999999995</v>
      </c>
      <c r="G886" s="23">
        <f>G887</f>
        <v>32610.023000000001</v>
      </c>
      <c r="H886" s="23">
        <f>H887</f>
        <v>32610.023000000001</v>
      </c>
    </row>
    <row r="887" spans="1:8" s="1" customFormat="1" ht="48">
      <c r="A887" s="8" t="s">
        <v>393</v>
      </c>
      <c r="B887" s="9" t="s">
        <v>51</v>
      </c>
      <c r="C887" s="9" t="s">
        <v>427</v>
      </c>
      <c r="D887" s="40" t="s">
        <v>110</v>
      </c>
      <c r="E887" s="26" t="s">
        <v>111</v>
      </c>
      <c r="F887" s="23">
        <f>F888+F889</f>
        <v>33350.259999999995</v>
      </c>
      <c r="G887" s="23">
        <f>G888+G889</f>
        <v>32610.023000000001</v>
      </c>
      <c r="H887" s="23">
        <f>H888+H889</f>
        <v>32610.023000000001</v>
      </c>
    </row>
    <row r="888" spans="1:8" s="1" customFormat="1" ht="84">
      <c r="A888" s="8" t="s">
        <v>393</v>
      </c>
      <c r="B888" s="9" t="s">
        <v>51</v>
      </c>
      <c r="C888" s="9" t="s">
        <v>427</v>
      </c>
      <c r="D888" s="8" t="s">
        <v>112</v>
      </c>
      <c r="E888" s="7" t="s">
        <v>113</v>
      </c>
      <c r="F888" s="23">
        <v>18589.424999999999</v>
      </c>
      <c r="G888" s="23">
        <v>18261.875</v>
      </c>
      <c r="H888" s="23">
        <v>18261.875</v>
      </c>
    </row>
    <row r="889" spans="1:8" s="1" customFormat="1" ht="84">
      <c r="A889" s="8" t="s">
        <v>393</v>
      </c>
      <c r="B889" s="9" t="s">
        <v>51</v>
      </c>
      <c r="C889" s="9" t="s">
        <v>427</v>
      </c>
      <c r="D889" s="8" t="s">
        <v>417</v>
      </c>
      <c r="E889" s="7" t="s">
        <v>418</v>
      </c>
      <c r="F889" s="23">
        <v>14760.834999999999</v>
      </c>
      <c r="G889" s="23">
        <v>14348.147999999999</v>
      </c>
      <c r="H889" s="23">
        <v>14348.147999999999</v>
      </c>
    </row>
    <row r="890" spans="1:8" s="1" customFormat="1" ht="48">
      <c r="A890" s="8" t="s">
        <v>393</v>
      </c>
      <c r="B890" s="9" t="s">
        <v>51</v>
      </c>
      <c r="C890" s="9" t="s">
        <v>429</v>
      </c>
      <c r="D890" s="8"/>
      <c r="E890" s="7" t="s">
        <v>430</v>
      </c>
      <c r="F890" s="23">
        <f>F891</f>
        <v>2255.857</v>
      </c>
      <c r="G890" s="23">
        <f t="shared" ref="G890:H890" si="331">G891</f>
        <v>0</v>
      </c>
      <c r="H890" s="23">
        <f t="shared" si="331"/>
        <v>0</v>
      </c>
    </row>
    <row r="891" spans="1:8" s="1" customFormat="1" ht="48">
      <c r="A891" s="8" t="s">
        <v>393</v>
      </c>
      <c r="B891" s="9" t="s">
        <v>51</v>
      </c>
      <c r="C891" s="9" t="s">
        <v>429</v>
      </c>
      <c r="D891" s="25" t="s">
        <v>110</v>
      </c>
      <c r="E891" s="26" t="s">
        <v>111</v>
      </c>
      <c r="F891" s="23">
        <f>F893+F892</f>
        <v>2255.857</v>
      </c>
      <c r="G891" s="23">
        <f t="shared" ref="G891:H891" si="332">G893+G892</f>
        <v>0</v>
      </c>
      <c r="H891" s="23">
        <f t="shared" si="332"/>
        <v>0</v>
      </c>
    </row>
    <row r="892" spans="1:8" s="1" customFormat="1" ht="24">
      <c r="A892" s="8" t="s">
        <v>393</v>
      </c>
      <c r="B892" s="9" t="s">
        <v>51</v>
      </c>
      <c r="C892" s="9" t="s">
        <v>429</v>
      </c>
      <c r="D892" s="8">
        <v>612</v>
      </c>
      <c r="E892" s="7" t="s">
        <v>349</v>
      </c>
      <c r="F892" s="23">
        <v>922.66</v>
      </c>
      <c r="G892" s="23">
        <v>0</v>
      </c>
      <c r="H892" s="23">
        <v>0</v>
      </c>
    </row>
    <row r="893" spans="1:8" s="1" customFormat="1" ht="24">
      <c r="A893" s="8" t="s">
        <v>393</v>
      </c>
      <c r="B893" s="9" t="s">
        <v>51</v>
      </c>
      <c r="C893" s="9" t="s">
        <v>429</v>
      </c>
      <c r="D893" s="8">
        <v>622</v>
      </c>
      <c r="E893" s="7" t="s">
        <v>431</v>
      </c>
      <c r="F893" s="23">
        <v>1333.1969999999999</v>
      </c>
      <c r="G893" s="23">
        <v>0</v>
      </c>
      <c r="H893" s="23">
        <v>0</v>
      </c>
    </row>
    <row r="894" spans="1:8" s="1" customFormat="1" ht="36">
      <c r="A894" s="8" t="s">
        <v>393</v>
      </c>
      <c r="B894" s="9" t="s">
        <v>51</v>
      </c>
      <c r="C894" s="9" t="s">
        <v>432</v>
      </c>
      <c r="D894" s="8"/>
      <c r="E894" s="7" t="s">
        <v>433</v>
      </c>
      <c r="F894" s="23">
        <f>F895</f>
        <v>15</v>
      </c>
      <c r="G894" s="23">
        <f t="shared" ref="G894:H895" si="333">G895</f>
        <v>0</v>
      </c>
      <c r="H894" s="23">
        <f t="shared" si="333"/>
        <v>0</v>
      </c>
    </row>
    <row r="895" spans="1:8" s="1" customFormat="1" ht="36">
      <c r="A895" s="8" t="s">
        <v>393</v>
      </c>
      <c r="B895" s="9" t="s">
        <v>51</v>
      </c>
      <c r="C895" s="9" t="s">
        <v>432</v>
      </c>
      <c r="D895" s="25" t="s">
        <v>55</v>
      </c>
      <c r="E895" s="26" t="s">
        <v>56</v>
      </c>
      <c r="F895" s="23">
        <f>F896</f>
        <v>15</v>
      </c>
      <c r="G895" s="23">
        <f t="shared" si="333"/>
        <v>0</v>
      </c>
      <c r="H895" s="23">
        <f t="shared" si="333"/>
        <v>0</v>
      </c>
    </row>
    <row r="896" spans="1:8" s="1" customFormat="1" ht="24">
      <c r="A896" s="8" t="s">
        <v>393</v>
      </c>
      <c r="B896" s="9" t="s">
        <v>51</v>
      </c>
      <c r="C896" s="9" t="s">
        <v>432</v>
      </c>
      <c r="D896" s="8" t="s">
        <v>57</v>
      </c>
      <c r="E896" s="7" t="s">
        <v>58</v>
      </c>
      <c r="F896" s="23">
        <v>15</v>
      </c>
      <c r="G896" s="23">
        <v>0</v>
      </c>
      <c r="H896" s="23">
        <v>0</v>
      </c>
    </row>
    <row r="897" spans="1:8" s="1" customFormat="1" ht="60">
      <c r="A897" s="8" t="s">
        <v>393</v>
      </c>
      <c r="B897" s="9" t="s">
        <v>51</v>
      </c>
      <c r="C897" s="9" t="s">
        <v>434</v>
      </c>
      <c r="D897" s="8"/>
      <c r="E897" s="7" t="s">
        <v>435</v>
      </c>
      <c r="F897" s="23">
        <f>F898</f>
        <v>1714.681</v>
      </c>
      <c r="G897" s="23">
        <f t="shared" ref="G897:H897" si="334">G898</f>
        <v>0</v>
      </c>
      <c r="H897" s="23">
        <f t="shared" si="334"/>
        <v>0</v>
      </c>
    </row>
    <row r="898" spans="1:8" s="1" customFormat="1" ht="48">
      <c r="A898" s="8" t="s">
        <v>393</v>
      </c>
      <c r="B898" s="9" t="s">
        <v>51</v>
      </c>
      <c r="C898" s="9" t="s">
        <v>434</v>
      </c>
      <c r="D898" s="40" t="s">
        <v>110</v>
      </c>
      <c r="E898" s="26" t="s">
        <v>111</v>
      </c>
      <c r="F898" s="23">
        <f>F899+F900</f>
        <v>1714.681</v>
      </c>
      <c r="G898" s="23">
        <f t="shared" ref="G898:H898" si="335">G899+G900</f>
        <v>0</v>
      </c>
      <c r="H898" s="23">
        <f t="shared" si="335"/>
        <v>0</v>
      </c>
    </row>
    <row r="899" spans="1:8" s="1" customFormat="1" ht="24">
      <c r="A899" s="8" t="s">
        <v>393</v>
      </c>
      <c r="B899" s="9" t="s">
        <v>51</v>
      </c>
      <c r="C899" s="9" t="s">
        <v>434</v>
      </c>
      <c r="D899" s="8">
        <v>612</v>
      </c>
      <c r="E899" s="7" t="s">
        <v>349</v>
      </c>
      <c r="F899" s="23">
        <v>165.602</v>
      </c>
      <c r="G899" s="23">
        <v>0</v>
      </c>
      <c r="H899" s="23">
        <v>0</v>
      </c>
    </row>
    <row r="900" spans="1:8" s="1" customFormat="1" ht="24">
      <c r="A900" s="8" t="s">
        <v>393</v>
      </c>
      <c r="B900" s="9" t="s">
        <v>51</v>
      </c>
      <c r="C900" s="9" t="s">
        <v>434</v>
      </c>
      <c r="D900" s="8">
        <v>622</v>
      </c>
      <c r="E900" s="7" t="s">
        <v>431</v>
      </c>
      <c r="F900" s="23">
        <v>1549.079</v>
      </c>
      <c r="G900" s="23">
        <v>0</v>
      </c>
      <c r="H900" s="23">
        <v>0</v>
      </c>
    </row>
    <row r="901" spans="1:8" s="1" customFormat="1" ht="60">
      <c r="A901" s="9" t="s">
        <v>393</v>
      </c>
      <c r="B901" s="9" t="s">
        <v>51</v>
      </c>
      <c r="C901" s="17" t="s">
        <v>489</v>
      </c>
      <c r="D901" s="20"/>
      <c r="E901" s="21" t="s">
        <v>490</v>
      </c>
      <c r="F901" s="23">
        <f>F902</f>
        <v>2437.5140000000001</v>
      </c>
      <c r="G901" s="23">
        <f t="shared" ref="G901:H901" si="336">G902</f>
        <v>0</v>
      </c>
      <c r="H901" s="23">
        <f t="shared" si="336"/>
        <v>0</v>
      </c>
    </row>
    <row r="902" spans="1:8" s="1" customFormat="1" ht="72">
      <c r="A902" s="9" t="s">
        <v>393</v>
      </c>
      <c r="B902" s="9" t="s">
        <v>51</v>
      </c>
      <c r="C902" s="9" t="s">
        <v>491</v>
      </c>
      <c r="D902" s="8"/>
      <c r="E902" s="7" t="s">
        <v>492</v>
      </c>
      <c r="F902" s="23">
        <f>F903</f>
        <v>2437.5140000000001</v>
      </c>
      <c r="G902" s="23">
        <f t="shared" ref="G902:H902" si="337">G903</f>
        <v>0</v>
      </c>
      <c r="H902" s="23">
        <f t="shared" si="337"/>
        <v>0</v>
      </c>
    </row>
    <row r="903" spans="1:8" s="1" customFormat="1" ht="36">
      <c r="A903" s="9" t="s">
        <v>393</v>
      </c>
      <c r="B903" s="9" t="s">
        <v>51</v>
      </c>
      <c r="C903" s="9" t="s">
        <v>493</v>
      </c>
      <c r="D903" s="8"/>
      <c r="E903" s="7" t="s">
        <v>494</v>
      </c>
      <c r="F903" s="23">
        <f>F904+F907+F910+F913</f>
        <v>2437.5140000000001</v>
      </c>
      <c r="G903" s="23">
        <f t="shared" ref="G903:H903" si="338">G904+G907+G910</f>
        <v>0</v>
      </c>
      <c r="H903" s="23">
        <f t="shared" si="338"/>
        <v>0</v>
      </c>
    </row>
    <row r="904" spans="1:8" s="1" customFormat="1" ht="132">
      <c r="A904" s="9" t="s">
        <v>393</v>
      </c>
      <c r="B904" s="9" t="s">
        <v>51</v>
      </c>
      <c r="C904" s="9" t="s">
        <v>748</v>
      </c>
      <c r="D904" s="8"/>
      <c r="E904" s="7" t="s">
        <v>749</v>
      </c>
      <c r="F904" s="23">
        <f>F905</f>
        <v>694.37300000000005</v>
      </c>
      <c r="G904" s="23">
        <f t="shared" ref="G904:H905" si="339">G905</f>
        <v>0</v>
      </c>
      <c r="H904" s="23">
        <f t="shared" si="339"/>
        <v>0</v>
      </c>
    </row>
    <row r="905" spans="1:8" s="1" customFormat="1" ht="48">
      <c r="A905" s="9" t="s">
        <v>393</v>
      </c>
      <c r="B905" s="9" t="s">
        <v>51</v>
      </c>
      <c r="C905" s="9" t="s">
        <v>748</v>
      </c>
      <c r="D905" s="40" t="s">
        <v>110</v>
      </c>
      <c r="E905" s="26" t="s">
        <v>111</v>
      </c>
      <c r="F905" s="23">
        <f>F906</f>
        <v>694.37300000000005</v>
      </c>
      <c r="G905" s="23">
        <f t="shared" si="339"/>
        <v>0</v>
      </c>
      <c r="H905" s="23">
        <f t="shared" si="339"/>
        <v>0</v>
      </c>
    </row>
    <row r="906" spans="1:8" s="1" customFormat="1" ht="24">
      <c r="A906" s="9" t="s">
        <v>393</v>
      </c>
      <c r="B906" s="9" t="s">
        <v>51</v>
      </c>
      <c r="C906" s="9" t="s">
        <v>748</v>
      </c>
      <c r="D906" s="8">
        <v>612</v>
      </c>
      <c r="E906" s="7" t="s">
        <v>349</v>
      </c>
      <c r="F906" s="23">
        <v>694.37300000000005</v>
      </c>
      <c r="G906" s="23">
        <v>0</v>
      </c>
      <c r="H906" s="23">
        <v>0</v>
      </c>
    </row>
    <row r="907" spans="1:8" s="1" customFormat="1" ht="120">
      <c r="A907" s="9" t="s">
        <v>393</v>
      </c>
      <c r="B907" s="9" t="s">
        <v>51</v>
      </c>
      <c r="C907" s="9" t="s">
        <v>750</v>
      </c>
      <c r="D907" s="8"/>
      <c r="E907" s="7" t="s">
        <v>751</v>
      </c>
      <c r="F907" s="23">
        <f>F908</f>
        <v>1531.1410000000001</v>
      </c>
      <c r="G907" s="23">
        <f t="shared" ref="G907:H908" si="340">G908</f>
        <v>0</v>
      </c>
      <c r="H907" s="23">
        <f t="shared" si="340"/>
        <v>0</v>
      </c>
    </row>
    <row r="908" spans="1:8" s="1" customFormat="1" ht="48">
      <c r="A908" s="9" t="s">
        <v>393</v>
      </c>
      <c r="B908" s="9" t="s">
        <v>51</v>
      </c>
      <c r="C908" s="9" t="s">
        <v>750</v>
      </c>
      <c r="D908" s="40" t="s">
        <v>110</v>
      </c>
      <c r="E908" s="26" t="s">
        <v>111</v>
      </c>
      <c r="F908" s="23">
        <f>F909</f>
        <v>1531.1410000000001</v>
      </c>
      <c r="G908" s="23">
        <f t="shared" si="340"/>
        <v>0</v>
      </c>
      <c r="H908" s="23">
        <f t="shared" si="340"/>
        <v>0</v>
      </c>
    </row>
    <row r="909" spans="1:8" s="1" customFormat="1" ht="24">
      <c r="A909" s="9" t="s">
        <v>393</v>
      </c>
      <c r="B909" s="9" t="s">
        <v>51</v>
      </c>
      <c r="C909" s="9" t="s">
        <v>750</v>
      </c>
      <c r="D909" s="8">
        <v>612</v>
      </c>
      <c r="E909" s="7" t="s">
        <v>349</v>
      </c>
      <c r="F909" s="23">
        <v>1531.1410000000001</v>
      </c>
      <c r="G909" s="23">
        <v>0</v>
      </c>
      <c r="H909" s="23">
        <v>0</v>
      </c>
    </row>
    <row r="910" spans="1:8" s="1" customFormat="1" ht="168">
      <c r="A910" s="9" t="s">
        <v>393</v>
      </c>
      <c r="B910" s="9" t="s">
        <v>51</v>
      </c>
      <c r="C910" s="9" t="s">
        <v>752</v>
      </c>
      <c r="D910" s="8"/>
      <c r="E910" s="7" t="s">
        <v>753</v>
      </c>
      <c r="F910" s="23">
        <f>F911</f>
        <v>100</v>
      </c>
      <c r="G910" s="23">
        <f t="shared" ref="G910:H911" si="341">G911</f>
        <v>0</v>
      </c>
      <c r="H910" s="23">
        <f t="shared" si="341"/>
        <v>0</v>
      </c>
    </row>
    <row r="911" spans="1:8" s="1" customFormat="1" ht="48">
      <c r="A911" s="9" t="s">
        <v>393</v>
      </c>
      <c r="B911" s="9" t="s">
        <v>51</v>
      </c>
      <c r="C911" s="9" t="s">
        <v>752</v>
      </c>
      <c r="D911" s="40" t="s">
        <v>110</v>
      </c>
      <c r="E911" s="26" t="s">
        <v>111</v>
      </c>
      <c r="F911" s="23">
        <f>F912</f>
        <v>100</v>
      </c>
      <c r="G911" s="23">
        <f t="shared" si="341"/>
        <v>0</v>
      </c>
      <c r="H911" s="23">
        <f t="shared" si="341"/>
        <v>0</v>
      </c>
    </row>
    <row r="912" spans="1:8" s="1" customFormat="1" ht="24">
      <c r="A912" s="9" t="s">
        <v>393</v>
      </c>
      <c r="B912" s="9" t="s">
        <v>51</v>
      </c>
      <c r="C912" s="9" t="s">
        <v>752</v>
      </c>
      <c r="D912" s="8">
        <v>612</v>
      </c>
      <c r="E912" s="7" t="s">
        <v>349</v>
      </c>
      <c r="F912" s="23">
        <v>100</v>
      </c>
      <c r="G912" s="23">
        <v>0</v>
      </c>
      <c r="H912" s="23">
        <v>0</v>
      </c>
    </row>
    <row r="913" spans="1:8" s="1" customFormat="1" ht="144">
      <c r="A913" s="9" t="s">
        <v>393</v>
      </c>
      <c r="B913" s="9" t="s">
        <v>51</v>
      </c>
      <c r="C913" s="9" t="s">
        <v>816</v>
      </c>
      <c r="D913" s="8"/>
      <c r="E913" s="7" t="s">
        <v>754</v>
      </c>
      <c r="F913" s="23">
        <f>F914</f>
        <v>112</v>
      </c>
      <c r="G913" s="23">
        <f t="shared" ref="G913:H914" si="342">G914</f>
        <v>0</v>
      </c>
      <c r="H913" s="23">
        <f t="shared" si="342"/>
        <v>0</v>
      </c>
    </row>
    <row r="914" spans="1:8" s="1" customFormat="1" ht="48">
      <c r="A914" s="9" t="s">
        <v>393</v>
      </c>
      <c r="B914" s="9" t="s">
        <v>51</v>
      </c>
      <c r="C914" s="9" t="s">
        <v>816</v>
      </c>
      <c r="D914" s="40" t="s">
        <v>110</v>
      </c>
      <c r="E914" s="26" t="s">
        <v>111</v>
      </c>
      <c r="F914" s="23">
        <f>F915</f>
        <v>112</v>
      </c>
      <c r="G914" s="23">
        <f t="shared" si="342"/>
        <v>0</v>
      </c>
      <c r="H914" s="23">
        <f t="shared" si="342"/>
        <v>0</v>
      </c>
    </row>
    <row r="915" spans="1:8" s="1" customFormat="1" ht="24">
      <c r="A915" s="9" t="s">
        <v>393</v>
      </c>
      <c r="B915" s="9" t="s">
        <v>51</v>
      </c>
      <c r="C915" s="9" t="s">
        <v>816</v>
      </c>
      <c r="D915" s="8">
        <v>612</v>
      </c>
      <c r="E915" s="7" t="s">
        <v>349</v>
      </c>
      <c r="F915" s="23">
        <v>112</v>
      </c>
      <c r="G915" s="23">
        <v>0</v>
      </c>
      <c r="H915" s="23">
        <v>0</v>
      </c>
    </row>
    <row r="916" spans="1:8" ht="36">
      <c r="A916" s="29" t="s">
        <v>393</v>
      </c>
      <c r="B916" s="29" t="s">
        <v>69</v>
      </c>
      <c r="C916" s="16"/>
      <c r="D916" s="29"/>
      <c r="E916" s="18" t="s">
        <v>436</v>
      </c>
      <c r="F916" s="19">
        <f>F917+F923+F930</f>
        <v>703.96</v>
      </c>
      <c r="G916" s="19">
        <f t="shared" ref="G916:H916" si="343">G917+G923+G930</f>
        <v>703.96</v>
      </c>
      <c r="H916" s="19">
        <f t="shared" si="343"/>
        <v>703.96</v>
      </c>
    </row>
    <row r="917" spans="1:8" ht="48">
      <c r="A917" s="8" t="s">
        <v>393</v>
      </c>
      <c r="B917" s="8" t="s">
        <v>69</v>
      </c>
      <c r="C917" s="9" t="s">
        <v>396</v>
      </c>
      <c r="D917" s="8"/>
      <c r="E917" s="21" t="s">
        <v>397</v>
      </c>
      <c r="F917" s="23">
        <f>F918</f>
        <v>200</v>
      </c>
      <c r="G917" s="23">
        <f>G918</f>
        <v>200</v>
      </c>
      <c r="H917" s="23">
        <f>H918</f>
        <v>200</v>
      </c>
    </row>
    <row r="918" spans="1:8" ht="48">
      <c r="A918" s="8" t="s">
        <v>393</v>
      </c>
      <c r="B918" s="8" t="s">
        <v>69</v>
      </c>
      <c r="C918" s="9" t="s">
        <v>755</v>
      </c>
      <c r="D918" s="25"/>
      <c r="E918" s="7" t="s">
        <v>756</v>
      </c>
      <c r="F918" s="23">
        <f>F920</f>
        <v>200</v>
      </c>
      <c r="G918" s="23">
        <f>G920</f>
        <v>200</v>
      </c>
      <c r="H918" s="23">
        <f>H920</f>
        <v>200</v>
      </c>
    </row>
    <row r="919" spans="1:8" ht="48">
      <c r="A919" s="8" t="s">
        <v>393</v>
      </c>
      <c r="B919" s="8" t="s">
        <v>69</v>
      </c>
      <c r="C919" s="9" t="s">
        <v>757</v>
      </c>
      <c r="D919" s="25"/>
      <c r="E919" s="7" t="s">
        <v>758</v>
      </c>
      <c r="F919" s="23">
        <f>F920</f>
        <v>200</v>
      </c>
      <c r="G919" s="23">
        <f t="shared" ref="G919:H921" si="344">G920</f>
        <v>200</v>
      </c>
      <c r="H919" s="23">
        <f t="shared" si="344"/>
        <v>200</v>
      </c>
    </row>
    <row r="920" spans="1:8" ht="36">
      <c r="A920" s="8" t="s">
        <v>393</v>
      </c>
      <c r="B920" s="8" t="s">
        <v>69</v>
      </c>
      <c r="C920" s="9" t="s">
        <v>759</v>
      </c>
      <c r="D920" s="27"/>
      <c r="E920" s="28" t="s">
        <v>760</v>
      </c>
      <c r="F920" s="23">
        <f>F921</f>
        <v>200</v>
      </c>
      <c r="G920" s="23">
        <f t="shared" si="344"/>
        <v>200</v>
      </c>
      <c r="H920" s="23">
        <f t="shared" si="344"/>
        <v>200</v>
      </c>
    </row>
    <row r="921" spans="1:8" ht="48">
      <c r="A921" s="8" t="s">
        <v>393</v>
      </c>
      <c r="B921" s="8" t="s">
        <v>69</v>
      </c>
      <c r="C921" s="9" t="s">
        <v>759</v>
      </c>
      <c r="D921" s="40" t="s">
        <v>110</v>
      </c>
      <c r="E921" s="26" t="s">
        <v>111</v>
      </c>
      <c r="F921" s="23">
        <f>F922</f>
        <v>200</v>
      </c>
      <c r="G921" s="23">
        <f t="shared" si="344"/>
        <v>200</v>
      </c>
      <c r="H921" s="23">
        <f t="shared" si="344"/>
        <v>200</v>
      </c>
    </row>
    <row r="922" spans="1:8" ht="84">
      <c r="A922" s="8" t="s">
        <v>393</v>
      </c>
      <c r="B922" s="8" t="s">
        <v>69</v>
      </c>
      <c r="C922" s="9" t="s">
        <v>759</v>
      </c>
      <c r="D922" s="8" t="s">
        <v>112</v>
      </c>
      <c r="E922" s="7" t="s">
        <v>113</v>
      </c>
      <c r="F922" s="23">
        <v>200</v>
      </c>
      <c r="G922" s="23">
        <v>200</v>
      </c>
      <c r="H922" s="23">
        <v>200</v>
      </c>
    </row>
    <row r="923" spans="1:8" ht="48">
      <c r="A923" s="20" t="s">
        <v>393</v>
      </c>
      <c r="B923" s="20" t="s">
        <v>69</v>
      </c>
      <c r="C923" s="17" t="s">
        <v>421</v>
      </c>
      <c r="D923" s="20"/>
      <c r="E923" s="21" t="s">
        <v>422</v>
      </c>
      <c r="F923" s="22">
        <f>F924</f>
        <v>80.740000000000009</v>
      </c>
      <c r="G923" s="22">
        <f>G924</f>
        <v>80.740000000000009</v>
      </c>
      <c r="H923" s="22">
        <f>H924</f>
        <v>80.740000000000009</v>
      </c>
    </row>
    <row r="924" spans="1:8" ht="48">
      <c r="A924" s="8" t="s">
        <v>393</v>
      </c>
      <c r="B924" s="8" t="s">
        <v>69</v>
      </c>
      <c r="C924" s="9" t="s">
        <v>423</v>
      </c>
      <c r="D924" s="8"/>
      <c r="E924" s="7" t="s">
        <v>424</v>
      </c>
      <c r="F924" s="23">
        <f>F926</f>
        <v>80.740000000000009</v>
      </c>
      <c r="G924" s="23">
        <f>G926</f>
        <v>80.740000000000009</v>
      </c>
      <c r="H924" s="23">
        <f>H926</f>
        <v>80.740000000000009</v>
      </c>
    </row>
    <row r="925" spans="1:8" ht="48">
      <c r="A925" s="8" t="s">
        <v>393</v>
      </c>
      <c r="B925" s="8" t="s">
        <v>69</v>
      </c>
      <c r="C925" s="9" t="s">
        <v>425</v>
      </c>
      <c r="D925" s="8"/>
      <c r="E925" s="7" t="s">
        <v>426</v>
      </c>
      <c r="F925" s="23">
        <f t="shared" ref="F925:H926" si="345">F926</f>
        <v>80.740000000000009</v>
      </c>
      <c r="G925" s="23">
        <f t="shared" si="345"/>
        <v>80.740000000000009</v>
      </c>
      <c r="H925" s="23">
        <f t="shared" si="345"/>
        <v>80.740000000000009</v>
      </c>
    </row>
    <row r="926" spans="1:8" ht="36">
      <c r="A926" s="8" t="s">
        <v>393</v>
      </c>
      <c r="B926" s="8" t="s">
        <v>69</v>
      </c>
      <c r="C926" s="9" t="s">
        <v>437</v>
      </c>
      <c r="D926" s="27"/>
      <c r="E926" s="7" t="s">
        <v>436</v>
      </c>
      <c r="F926" s="23">
        <f t="shared" si="345"/>
        <v>80.740000000000009</v>
      </c>
      <c r="G926" s="23">
        <f t="shared" si="345"/>
        <v>80.740000000000009</v>
      </c>
      <c r="H926" s="23">
        <f t="shared" si="345"/>
        <v>80.740000000000009</v>
      </c>
    </row>
    <row r="927" spans="1:8" ht="48">
      <c r="A927" s="8" t="s">
        <v>393</v>
      </c>
      <c r="B927" s="8" t="s">
        <v>69</v>
      </c>
      <c r="C927" s="9" t="s">
        <v>437</v>
      </c>
      <c r="D927" s="40" t="s">
        <v>110</v>
      </c>
      <c r="E927" s="26" t="s">
        <v>111</v>
      </c>
      <c r="F927" s="23">
        <f>F928+F929</f>
        <v>80.740000000000009</v>
      </c>
      <c r="G927" s="23">
        <f>G928+G929</f>
        <v>80.740000000000009</v>
      </c>
      <c r="H927" s="23">
        <f>H928+H929</f>
        <v>80.740000000000009</v>
      </c>
    </row>
    <row r="928" spans="1:8" ht="84">
      <c r="A928" s="8" t="s">
        <v>393</v>
      </c>
      <c r="B928" s="8" t="s">
        <v>69</v>
      </c>
      <c r="C928" s="9" t="s">
        <v>437</v>
      </c>
      <c r="D928" s="8" t="s">
        <v>112</v>
      </c>
      <c r="E928" s="7" t="s">
        <v>113</v>
      </c>
      <c r="F928" s="23">
        <v>18.420000000000002</v>
      </c>
      <c r="G928" s="23">
        <v>18.420000000000002</v>
      </c>
      <c r="H928" s="23">
        <v>18.420000000000002</v>
      </c>
    </row>
    <row r="929" spans="1:8" ht="84">
      <c r="A929" s="8" t="s">
        <v>393</v>
      </c>
      <c r="B929" s="8" t="s">
        <v>69</v>
      </c>
      <c r="C929" s="9" t="s">
        <v>437</v>
      </c>
      <c r="D929" s="8" t="s">
        <v>417</v>
      </c>
      <c r="E929" s="7" t="s">
        <v>418</v>
      </c>
      <c r="F929" s="23">
        <v>62.32</v>
      </c>
      <c r="G929" s="23">
        <v>62.32</v>
      </c>
      <c r="H929" s="23">
        <v>62.32</v>
      </c>
    </row>
    <row r="930" spans="1:8" ht="48">
      <c r="A930" s="8" t="s">
        <v>393</v>
      </c>
      <c r="B930" s="8" t="s">
        <v>69</v>
      </c>
      <c r="C930" s="17" t="s">
        <v>30</v>
      </c>
      <c r="D930" s="20"/>
      <c r="E930" s="21" t="s">
        <v>31</v>
      </c>
      <c r="F930" s="22">
        <f>F931</f>
        <v>423.22</v>
      </c>
      <c r="G930" s="22">
        <f>G931</f>
        <v>423.22</v>
      </c>
      <c r="H930" s="22">
        <f>H931</f>
        <v>423.22</v>
      </c>
    </row>
    <row r="931" spans="1:8" ht="36">
      <c r="A931" s="8" t="s">
        <v>393</v>
      </c>
      <c r="B931" s="8" t="s">
        <v>69</v>
      </c>
      <c r="C931" s="9" t="s">
        <v>71</v>
      </c>
      <c r="D931" s="8"/>
      <c r="E931" s="7" t="s">
        <v>72</v>
      </c>
      <c r="F931" s="23">
        <f t="shared" ref="F931:H934" si="346">F932</f>
        <v>423.22</v>
      </c>
      <c r="G931" s="23">
        <f t="shared" si="346"/>
        <v>423.22</v>
      </c>
      <c r="H931" s="23">
        <f t="shared" si="346"/>
        <v>423.22</v>
      </c>
    </row>
    <row r="932" spans="1:8" ht="60">
      <c r="A932" s="8" t="s">
        <v>393</v>
      </c>
      <c r="B932" s="8" t="s">
        <v>69</v>
      </c>
      <c r="C932" s="9" t="s">
        <v>89</v>
      </c>
      <c r="D932" s="9"/>
      <c r="E932" s="7" t="s">
        <v>90</v>
      </c>
      <c r="F932" s="23">
        <f t="shared" si="346"/>
        <v>423.22</v>
      </c>
      <c r="G932" s="23">
        <f t="shared" si="346"/>
        <v>423.22</v>
      </c>
      <c r="H932" s="23">
        <f t="shared" si="346"/>
        <v>423.22</v>
      </c>
    </row>
    <row r="933" spans="1:8" ht="36">
      <c r="A933" s="8" t="s">
        <v>393</v>
      </c>
      <c r="B933" s="8" t="s">
        <v>69</v>
      </c>
      <c r="C933" s="9" t="s">
        <v>438</v>
      </c>
      <c r="D933" s="8"/>
      <c r="E933" s="7" t="s">
        <v>439</v>
      </c>
      <c r="F933" s="23">
        <f>F934</f>
        <v>423.22</v>
      </c>
      <c r="G933" s="23">
        <f t="shared" si="346"/>
        <v>423.22</v>
      </c>
      <c r="H933" s="23">
        <f t="shared" si="346"/>
        <v>423.22</v>
      </c>
    </row>
    <row r="934" spans="1:8" ht="36">
      <c r="A934" s="8" t="s">
        <v>393</v>
      </c>
      <c r="B934" s="8" t="s">
        <v>69</v>
      </c>
      <c r="C934" s="9" t="s">
        <v>438</v>
      </c>
      <c r="D934" s="25" t="s">
        <v>55</v>
      </c>
      <c r="E934" s="26" t="s">
        <v>56</v>
      </c>
      <c r="F934" s="23">
        <f t="shared" si="346"/>
        <v>423.22</v>
      </c>
      <c r="G934" s="23">
        <f t="shared" si="346"/>
        <v>423.22</v>
      </c>
      <c r="H934" s="23">
        <f t="shared" si="346"/>
        <v>423.22</v>
      </c>
    </row>
    <row r="935" spans="1:8" ht="24">
      <c r="A935" s="8" t="s">
        <v>393</v>
      </c>
      <c r="B935" s="8" t="s">
        <v>69</v>
      </c>
      <c r="C935" s="9" t="s">
        <v>438</v>
      </c>
      <c r="D935" s="8" t="s">
        <v>57</v>
      </c>
      <c r="E935" s="7" t="s">
        <v>58</v>
      </c>
      <c r="F935" s="23">
        <v>423.22</v>
      </c>
      <c r="G935" s="23">
        <v>423.22</v>
      </c>
      <c r="H935" s="23">
        <v>423.22</v>
      </c>
    </row>
    <row r="936" spans="1:8">
      <c r="A936" s="29" t="s">
        <v>393</v>
      </c>
      <c r="B936" s="29" t="s">
        <v>393</v>
      </c>
      <c r="C936" s="16"/>
      <c r="D936" s="29"/>
      <c r="E936" s="29" t="s">
        <v>761</v>
      </c>
      <c r="F936" s="19">
        <f>F937+F943</f>
        <v>13364.385999999999</v>
      </c>
      <c r="G936" s="19">
        <f>G943</f>
        <v>7218.4830000000002</v>
      </c>
      <c r="H936" s="19">
        <f>H943</f>
        <v>7218.4830000000002</v>
      </c>
    </row>
    <row r="937" spans="1:8" ht="48">
      <c r="A937" s="8" t="s">
        <v>393</v>
      </c>
      <c r="B937" s="8" t="s">
        <v>393</v>
      </c>
      <c r="C937" s="17" t="s">
        <v>396</v>
      </c>
      <c r="D937" s="20"/>
      <c r="E937" s="21" t="s">
        <v>397</v>
      </c>
      <c r="F937" s="22">
        <f t="shared" ref="F937:H938" si="347">F938</f>
        <v>5358.26</v>
      </c>
      <c r="G937" s="22">
        <f t="shared" si="347"/>
        <v>0</v>
      </c>
      <c r="H937" s="22">
        <f t="shared" si="347"/>
        <v>0</v>
      </c>
    </row>
    <row r="938" spans="1:8" ht="36">
      <c r="A938" s="8" t="s">
        <v>393</v>
      </c>
      <c r="B938" s="8" t="s">
        <v>393</v>
      </c>
      <c r="C938" s="9" t="s">
        <v>762</v>
      </c>
      <c r="D938" s="8"/>
      <c r="E938" s="7" t="s">
        <v>763</v>
      </c>
      <c r="F938" s="23">
        <f>F939</f>
        <v>5358.26</v>
      </c>
      <c r="G938" s="23">
        <f t="shared" si="347"/>
        <v>0</v>
      </c>
      <c r="H938" s="23">
        <f t="shared" si="347"/>
        <v>0</v>
      </c>
    </row>
    <row r="939" spans="1:8" ht="60">
      <c r="A939" s="8" t="s">
        <v>393</v>
      </c>
      <c r="B939" s="8" t="s">
        <v>393</v>
      </c>
      <c r="C939" s="9" t="s">
        <v>764</v>
      </c>
      <c r="D939" s="8"/>
      <c r="E939" s="7" t="s">
        <v>765</v>
      </c>
      <c r="F939" s="23">
        <f t="shared" ref="F939:H941" si="348">F940</f>
        <v>5358.26</v>
      </c>
      <c r="G939" s="23">
        <f>G940</f>
        <v>0</v>
      </c>
      <c r="H939" s="23">
        <f>H940</f>
        <v>0</v>
      </c>
    </row>
    <row r="940" spans="1:8" ht="48">
      <c r="A940" s="8" t="s">
        <v>393</v>
      </c>
      <c r="B940" s="8" t="s">
        <v>393</v>
      </c>
      <c r="C940" s="9" t="s">
        <v>766</v>
      </c>
      <c r="D940" s="8"/>
      <c r="E940" s="7" t="s">
        <v>444</v>
      </c>
      <c r="F940" s="23">
        <f t="shared" si="348"/>
        <v>5358.26</v>
      </c>
      <c r="G940" s="23">
        <f t="shared" si="348"/>
        <v>0</v>
      </c>
      <c r="H940" s="23">
        <f t="shared" si="348"/>
        <v>0</v>
      </c>
    </row>
    <row r="941" spans="1:8" ht="48">
      <c r="A941" s="8" t="s">
        <v>393</v>
      </c>
      <c r="B941" s="8" t="s">
        <v>393</v>
      </c>
      <c r="C941" s="9" t="s">
        <v>766</v>
      </c>
      <c r="D941" s="40" t="s">
        <v>110</v>
      </c>
      <c r="E941" s="26" t="s">
        <v>111</v>
      </c>
      <c r="F941" s="23">
        <f t="shared" si="348"/>
        <v>5358.26</v>
      </c>
      <c r="G941" s="23">
        <f t="shared" si="348"/>
        <v>0</v>
      </c>
      <c r="H941" s="23">
        <f t="shared" si="348"/>
        <v>0</v>
      </c>
    </row>
    <row r="942" spans="1:8" ht="84">
      <c r="A942" s="8" t="s">
        <v>393</v>
      </c>
      <c r="B942" s="8" t="s">
        <v>393</v>
      </c>
      <c r="C942" s="9" t="s">
        <v>766</v>
      </c>
      <c r="D942" s="8" t="s">
        <v>112</v>
      </c>
      <c r="E942" s="7" t="s">
        <v>113</v>
      </c>
      <c r="F942" s="23">
        <v>5358.26</v>
      </c>
      <c r="G942" s="23">
        <v>0</v>
      </c>
      <c r="H942" s="23">
        <v>0</v>
      </c>
    </row>
    <row r="943" spans="1:8" ht="36">
      <c r="A943" s="17" t="s">
        <v>393</v>
      </c>
      <c r="B943" s="17" t="s">
        <v>393</v>
      </c>
      <c r="C943" s="17" t="s">
        <v>327</v>
      </c>
      <c r="D943" s="17"/>
      <c r="E943" s="21" t="s">
        <v>328</v>
      </c>
      <c r="F943" s="22">
        <f t="shared" ref="F943:H944" si="349">F944</f>
        <v>8006.1259999999993</v>
      </c>
      <c r="G943" s="22">
        <f t="shared" si="349"/>
        <v>7218.4830000000002</v>
      </c>
      <c r="H943" s="22">
        <f t="shared" si="349"/>
        <v>7218.4830000000002</v>
      </c>
    </row>
    <row r="944" spans="1:8" ht="36">
      <c r="A944" s="9" t="s">
        <v>393</v>
      </c>
      <c r="B944" s="9" t="s">
        <v>393</v>
      </c>
      <c r="C944" s="9" t="s">
        <v>329</v>
      </c>
      <c r="D944" s="9"/>
      <c r="E944" s="7" t="s">
        <v>330</v>
      </c>
      <c r="F944" s="23">
        <f t="shared" si="349"/>
        <v>8006.1259999999993</v>
      </c>
      <c r="G944" s="23">
        <f t="shared" si="349"/>
        <v>7218.4830000000002</v>
      </c>
      <c r="H944" s="23">
        <f t="shared" si="349"/>
        <v>7218.4830000000002</v>
      </c>
    </row>
    <row r="945" spans="1:8" ht="120">
      <c r="A945" s="9" t="s">
        <v>393</v>
      </c>
      <c r="B945" s="9" t="s">
        <v>393</v>
      </c>
      <c r="C945" s="9" t="s">
        <v>331</v>
      </c>
      <c r="D945" s="9"/>
      <c r="E945" s="7" t="s">
        <v>332</v>
      </c>
      <c r="F945" s="23">
        <f>F946+F953+F949</f>
        <v>8006.1259999999993</v>
      </c>
      <c r="G945" s="23">
        <f>G946+G953+G949</f>
        <v>7218.4830000000002</v>
      </c>
      <c r="H945" s="23">
        <f>H946+H953+H949</f>
        <v>7218.4830000000002</v>
      </c>
    </row>
    <row r="946" spans="1:8" ht="36">
      <c r="A946" s="9" t="s">
        <v>393</v>
      </c>
      <c r="B946" s="9" t="s">
        <v>393</v>
      </c>
      <c r="C946" s="9" t="s">
        <v>441</v>
      </c>
      <c r="D946" s="9"/>
      <c r="E946" s="7" t="s">
        <v>442</v>
      </c>
      <c r="F946" s="23">
        <f t="shared" ref="F946:H947" si="350">F947</f>
        <v>725.69100000000003</v>
      </c>
      <c r="G946" s="23">
        <f t="shared" si="350"/>
        <v>725.69100000000003</v>
      </c>
      <c r="H946" s="23">
        <f t="shared" si="350"/>
        <v>725.69100000000003</v>
      </c>
    </row>
    <row r="947" spans="1:8" ht="36">
      <c r="A947" s="9" t="s">
        <v>393</v>
      </c>
      <c r="B947" s="9" t="s">
        <v>393</v>
      </c>
      <c r="C947" s="9" t="s">
        <v>441</v>
      </c>
      <c r="D947" s="25" t="s">
        <v>55</v>
      </c>
      <c r="E947" s="26" t="s">
        <v>56</v>
      </c>
      <c r="F947" s="23">
        <f t="shared" si="350"/>
        <v>725.69100000000003</v>
      </c>
      <c r="G947" s="23">
        <f t="shared" si="350"/>
        <v>725.69100000000003</v>
      </c>
      <c r="H947" s="23">
        <f t="shared" si="350"/>
        <v>725.69100000000003</v>
      </c>
    </row>
    <row r="948" spans="1:8" ht="24">
      <c r="A948" s="9" t="s">
        <v>393</v>
      </c>
      <c r="B948" s="9" t="s">
        <v>393</v>
      </c>
      <c r="C948" s="9" t="s">
        <v>441</v>
      </c>
      <c r="D948" s="8" t="s">
        <v>57</v>
      </c>
      <c r="E948" s="7" t="s">
        <v>58</v>
      </c>
      <c r="F948" s="23">
        <v>725.69100000000003</v>
      </c>
      <c r="G948" s="23">
        <v>725.69100000000003</v>
      </c>
      <c r="H948" s="23">
        <v>725.69100000000003</v>
      </c>
    </row>
    <row r="949" spans="1:8" ht="48">
      <c r="A949" s="9" t="s">
        <v>393</v>
      </c>
      <c r="B949" s="9" t="s">
        <v>393</v>
      </c>
      <c r="C949" s="9" t="s">
        <v>443</v>
      </c>
      <c r="D949" s="9"/>
      <c r="E949" s="7" t="s">
        <v>444</v>
      </c>
      <c r="F949" s="23">
        <f>F950</f>
        <v>276.89699999999999</v>
      </c>
      <c r="G949" s="23">
        <f>G950</f>
        <v>189.459</v>
      </c>
      <c r="H949" s="23">
        <f>H950</f>
        <v>189.459</v>
      </c>
    </row>
    <row r="950" spans="1:8" ht="96">
      <c r="A950" s="9" t="s">
        <v>393</v>
      </c>
      <c r="B950" s="9" t="s">
        <v>393</v>
      </c>
      <c r="C950" s="9" t="s">
        <v>443</v>
      </c>
      <c r="D950" s="25" t="s">
        <v>38</v>
      </c>
      <c r="E950" s="26" t="s">
        <v>39</v>
      </c>
      <c r="F950" s="23">
        <f>F951+F952</f>
        <v>276.89699999999999</v>
      </c>
      <c r="G950" s="23">
        <f>G951+G952</f>
        <v>189.459</v>
      </c>
      <c r="H950" s="23">
        <f>H951+H952</f>
        <v>189.459</v>
      </c>
    </row>
    <row r="951" spans="1:8">
      <c r="A951" s="9" t="s">
        <v>393</v>
      </c>
      <c r="B951" s="9" t="s">
        <v>393</v>
      </c>
      <c r="C951" s="9" t="s">
        <v>443</v>
      </c>
      <c r="D951" s="27" t="s">
        <v>93</v>
      </c>
      <c r="E951" s="28" t="s">
        <v>94</v>
      </c>
      <c r="F951" s="23">
        <v>212.67099999999999</v>
      </c>
      <c r="G951" s="23">
        <v>145.51400000000001</v>
      </c>
      <c r="H951" s="23">
        <v>145.51400000000001</v>
      </c>
    </row>
    <row r="952" spans="1:8" ht="60">
      <c r="A952" s="9" t="s">
        <v>393</v>
      </c>
      <c r="B952" s="9" t="s">
        <v>393</v>
      </c>
      <c r="C952" s="9" t="s">
        <v>443</v>
      </c>
      <c r="D952" s="27">
        <v>119</v>
      </c>
      <c r="E952" s="28" t="s">
        <v>96</v>
      </c>
      <c r="F952" s="23">
        <v>64.225999999999999</v>
      </c>
      <c r="G952" s="23">
        <v>43.945</v>
      </c>
      <c r="H952" s="23">
        <v>43.945</v>
      </c>
    </row>
    <row r="953" spans="1:8" ht="24">
      <c r="A953" s="9" t="s">
        <v>393</v>
      </c>
      <c r="B953" s="9" t="s">
        <v>393</v>
      </c>
      <c r="C953" s="9" t="s">
        <v>445</v>
      </c>
      <c r="D953" s="9"/>
      <c r="E953" s="26" t="s">
        <v>446</v>
      </c>
      <c r="F953" s="23">
        <f>F954+F957+F960</f>
        <v>7003.5379999999996</v>
      </c>
      <c r="G953" s="23">
        <f>G954+G957+G960</f>
        <v>6303.3330000000005</v>
      </c>
      <c r="H953" s="23">
        <f>H954+H957+H960</f>
        <v>6303.3330000000005</v>
      </c>
    </row>
    <row r="954" spans="1:8" ht="96">
      <c r="A954" s="9" t="s">
        <v>393</v>
      </c>
      <c r="B954" s="9" t="s">
        <v>393</v>
      </c>
      <c r="C954" s="9" t="s">
        <v>445</v>
      </c>
      <c r="D954" s="25" t="s">
        <v>38</v>
      </c>
      <c r="E954" s="26" t="s">
        <v>39</v>
      </c>
      <c r="F954" s="23">
        <f>F955+F956</f>
        <v>6459.4219999999996</v>
      </c>
      <c r="G954" s="23">
        <f>G955+G956</f>
        <v>5935.9800000000005</v>
      </c>
      <c r="H954" s="23">
        <f>H955+H956</f>
        <v>5935.9800000000005</v>
      </c>
    </row>
    <row r="955" spans="1:8">
      <c r="A955" s="9" t="s">
        <v>393</v>
      </c>
      <c r="B955" s="9" t="s">
        <v>393</v>
      </c>
      <c r="C955" s="9" t="s">
        <v>445</v>
      </c>
      <c r="D955" s="27" t="s">
        <v>93</v>
      </c>
      <c r="E955" s="28" t="s">
        <v>94</v>
      </c>
      <c r="F955" s="23">
        <v>4961.1549999999997</v>
      </c>
      <c r="G955" s="23">
        <v>4559.1260000000002</v>
      </c>
      <c r="H955" s="23">
        <v>4559.1260000000002</v>
      </c>
    </row>
    <row r="956" spans="1:8" ht="60">
      <c r="A956" s="9" t="s">
        <v>393</v>
      </c>
      <c r="B956" s="9" t="s">
        <v>393</v>
      </c>
      <c r="C956" s="9" t="s">
        <v>445</v>
      </c>
      <c r="D956" s="27">
        <v>119</v>
      </c>
      <c r="E956" s="28" t="s">
        <v>96</v>
      </c>
      <c r="F956" s="23">
        <v>1498.2670000000001</v>
      </c>
      <c r="G956" s="23">
        <v>1376.854</v>
      </c>
      <c r="H956" s="23">
        <v>1376.854</v>
      </c>
    </row>
    <row r="957" spans="1:8" ht="36">
      <c r="A957" s="9" t="s">
        <v>393</v>
      </c>
      <c r="B957" s="9" t="s">
        <v>393</v>
      </c>
      <c r="C957" s="9" t="s">
        <v>445</v>
      </c>
      <c r="D957" s="25" t="s">
        <v>55</v>
      </c>
      <c r="E957" s="26" t="s">
        <v>56</v>
      </c>
      <c r="F957" s="23">
        <f>F958+F959</f>
        <v>539.04399999999998</v>
      </c>
      <c r="G957" s="23">
        <f>G958+G959</f>
        <v>362.28100000000001</v>
      </c>
      <c r="H957" s="23">
        <f>H958+H959</f>
        <v>362.28100000000001</v>
      </c>
    </row>
    <row r="958" spans="1:8" ht="24">
      <c r="A958" s="9" t="s">
        <v>393</v>
      </c>
      <c r="B958" s="9" t="s">
        <v>393</v>
      </c>
      <c r="C958" s="9" t="s">
        <v>445</v>
      </c>
      <c r="D958" s="8" t="s">
        <v>57</v>
      </c>
      <c r="E958" s="7" t="s">
        <v>58</v>
      </c>
      <c r="F958" s="23">
        <v>332.94400000000002</v>
      </c>
      <c r="G958" s="23">
        <v>153.93700000000001</v>
      </c>
      <c r="H958" s="23">
        <v>153.93700000000001</v>
      </c>
    </row>
    <row r="959" spans="1:8">
      <c r="A959" s="9" t="s">
        <v>393</v>
      </c>
      <c r="B959" s="9" t="s">
        <v>393</v>
      </c>
      <c r="C959" s="9" t="s">
        <v>445</v>
      </c>
      <c r="D959" s="8">
        <v>247</v>
      </c>
      <c r="E959" s="7" t="s">
        <v>97</v>
      </c>
      <c r="F959" s="23">
        <v>206.1</v>
      </c>
      <c r="G959" s="23">
        <v>208.34399999999999</v>
      </c>
      <c r="H959" s="23">
        <v>208.34399999999999</v>
      </c>
    </row>
    <row r="960" spans="1:8">
      <c r="A960" s="9" t="s">
        <v>393</v>
      </c>
      <c r="B960" s="9" t="s">
        <v>393</v>
      </c>
      <c r="C960" s="9" t="s">
        <v>445</v>
      </c>
      <c r="D960" s="8" t="s">
        <v>98</v>
      </c>
      <c r="E960" s="7" t="s">
        <v>84</v>
      </c>
      <c r="F960" s="23">
        <f>F961</f>
        <v>5.0720000000000001</v>
      </c>
      <c r="G960" s="23">
        <f>G961</f>
        <v>5.0720000000000001</v>
      </c>
      <c r="H960" s="23">
        <f>H961</f>
        <v>5.0720000000000001</v>
      </c>
    </row>
    <row r="961" spans="1:8" ht="24">
      <c r="A961" s="9" t="s">
        <v>393</v>
      </c>
      <c r="B961" s="9" t="s">
        <v>393</v>
      </c>
      <c r="C961" s="9" t="s">
        <v>445</v>
      </c>
      <c r="D961" s="8">
        <v>851</v>
      </c>
      <c r="E961" s="7" t="s">
        <v>386</v>
      </c>
      <c r="F961" s="23">
        <v>5.0720000000000001</v>
      </c>
      <c r="G961" s="23">
        <v>5.0720000000000001</v>
      </c>
      <c r="H961" s="23">
        <v>5.0720000000000001</v>
      </c>
    </row>
    <row r="962" spans="1:8" ht="24">
      <c r="A962" s="29" t="s">
        <v>393</v>
      </c>
      <c r="B962" s="29" t="s">
        <v>188</v>
      </c>
      <c r="C962" s="9"/>
      <c r="D962" s="29"/>
      <c r="E962" s="18" t="s">
        <v>447</v>
      </c>
      <c r="F962" s="19">
        <f>F963+F991</f>
        <v>34347.655999999995</v>
      </c>
      <c r="G962" s="19">
        <f>G963+G991</f>
        <v>34153.18</v>
      </c>
      <c r="H962" s="19">
        <f>H963+H991</f>
        <v>34160.68</v>
      </c>
    </row>
    <row r="963" spans="1:8" ht="48">
      <c r="A963" s="8" t="s">
        <v>393</v>
      </c>
      <c r="B963" s="8" t="s">
        <v>188</v>
      </c>
      <c r="C963" s="17" t="s">
        <v>396</v>
      </c>
      <c r="D963" s="20"/>
      <c r="E963" s="21" t="s">
        <v>397</v>
      </c>
      <c r="F963" s="23">
        <f>F964+F975</f>
        <v>33506.555999999997</v>
      </c>
      <c r="G963" s="23">
        <f>G964+G975</f>
        <v>33304.78</v>
      </c>
      <c r="H963" s="23">
        <f>H964+H975</f>
        <v>33304.78</v>
      </c>
    </row>
    <row r="964" spans="1:8" ht="36">
      <c r="A964" s="8" t="s">
        <v>393</v>
      </c>
      <c r="B964" s="8" t="s">
        <v>188</v>
      </c>
      <c r="C964" s="9" t="s">
        <v>762</v>
      </c>
      <c r="D964" s="8"/>
      <c r="E964" s="7" t="s">
        <v>763</v>
      </c>
      <c r="F964" s="23">
        <f>F965</f>
        <v>14673.46</v>
      </c>
      <c r="G964" s="23">
        <f>G965</f>
        <v>14673.46</v>
      </c>
      <c r="H964" s="23">
        <f>H965</f>
        <v>14673.46</v>
      </c>
    </row>
    <row r="965" spans="1:8" ht="48">
      <c r="A965" s="8" t="s">
        <v>393</v>
      </c>
      <c r="B965" s="8" t="s">
        <v>188</v>
      </c>
      <c r="C965" s="9" t="s">
        <v>767</v>
      </c>
      <c r="D965" s="8"/>
      <c r="E965" s="7" t="s">
        <v>768</v>
      </c>
      <c r="F965" s="23">
        <f>F972+F969+F966</f>
        <v>14673.46</v>
      </c>
      <c r="G965" s="23">
        <f t="shared" ref="G965:H965" si="351">G972+G969+G966</f>
        <v>14673.46</v>
      </c>
      <c r="H965" s="23">
        <f t="shared" si="351"/>
        <v>14673.46</v>
      </c>
    </row>
    <row r="966" spans="1:8" ht="36">
      <c r="A966" s="8" t="s">
        <v>393</v>
      </c>
      <c r="B966" s="8" t="s">
        <v>188</v>
      </c>
      <c r="C966" s="9" t="s">
        <v>769</v>
      </c>
      <c r="D966" s="8"/>
      <c r="E966" s="7" t="s">
        <v>770</v>
      </c>
      <c r="F966" s="23">
        <f t="shared" ref="F966:H967" si="352">F967</f>
        <v>8013.7929999999997</v>
      </c>
      <c r="G966" s="23">
        <f t="shared" si="352"/>
        <v>8013.7929999999997</v>
      </c>
      <c r="H966" s="23">
        <f t="shared" si="352"/>
        <v>8013.7929999999997</v>
      </c>
    </row>
    <row r="967" spans="1:8" ht="48">
      <c r="A967" s="8" t="s">
        <v>393</v>
      </c>
      <c r="B967" s="8" t="s">
        <v>188</v>
      </c>
      <c r="C967" s="9" t="s">
        <v>769</v>
      </c>
      <c r="D967" s="40" t="s">
        <v>110</v>
      </c>
      <c r="E967" s="26" t="s">
        <v>111</v>
      </c>
      <c r="F967" s="23">
        <f t="shared" si="352"/>
        <v>8013.7929999999997</v>
      </c>
      <c r="G967" s="23">
        <f t="shared" si="352"/>
        <v>8013.7929999999997</v>
      </c>
      <c r="H967" s="23">
        <f t="shared" si="352"/>
        <v>8013.7929999999997</v>
      </c>
    </row>
    <row r="968" spans="1:8" ht="84">
      <c r="A968" s="8" t="s">
        <v>393</v>
      </c>
      <c r="B968" s="8" t="s">
        <v>188</v>
      </c>
      <c r="C968" s="9" t="s">
        <v>769</v>
      </c>
      <c r="D968" s="8" t="s">
        <v>416</v>
      </c>
      <c r="E968" s="7" t="s">
        <v>113</v>
      </c>
      <c r="F968" s="23">
        <v>8013.7929999999997</v>
      </c>
      <c r="G968" s="23">
        <v>8013.7929999999997</v>
      </c>
      <c r="H968" s="23">
        <v>8013.7929999999997</v>
      </c>
    </row>
    <row r="969" spans="1:8" ht="36">
      <c r="A969" s="8" t="s">
        <v>393</v>
      </c>
      <c r="B969" s="8" t="s">
        <v>188</v>
      </c>
      <c r="C969" s="9" t="s">
        <v>771</v>
      </c>
      <c r="D969" s="8"/>
      <c r="E969" s="7" t="s">
        <v>772</v>
      </c>
      <c r="F969" s="23">
        <f t="shared" ref="F969:H970" si="353">F970</f>
        <v>5993.7</v>
      </c>
      <c r="G969" s="23">
        <f t="shared" si="353"/>
        <v>5993.7</v>
      </c>
      <c r="H969" s="23">
        <f t="shared" si="353"/>
        <v>5993.7</v>
      </c>
    </row>
    <row r="970" spans="1:8" ht="48">
      <c r="A970" s="8" t="s">
        <v>393</v>
      </c>
      <c r="B970" s="8" t="s">
        <v>188</v>
      </c>
      <c r="C970" s="9" t="s">
        <v>771</v>
      </c>
      <c r="D970" s="25" t="s">
        <v>110</v>
      </c>
      <c r="E970" s="26" t="s">
        <v>111</v>
      </c>
      <c r="F970" s="23">
        <f t="shared" si="353"/>
        <v>5993.7</v>
      </c>
      <c r="G970" s="23">
        <f t="shared" si="353"/>
        <v>5993.7</v>
      </c>
      <c r="H970" s="23">
        <f t="shared" si="353"/>
        <v>5993.7</v>
      </c>
    </row>
    <row r="971" spans="1:8" ht="84">
      <c r="A971" s="8" t="s">
        <v>393</v>
      </c>
      <c r="B971" s="8" t="s">
        <v>188</v>
      </c>
      <c r="C971" s="9" t="s">
        <v>771</v>
      </c>
      <c r="D971" s="8" t="s">
        <v>416</v>
      </c>
      <c r="E971" s="7" t="s">
        <v>113</v>
      </c>
      <c r="F971" s="23">
        <v>5993.7</v>
      </c>
      <c r="G971" s="23">
        <v>5993.7</v>
      </c>
      <c r="H971" s="23">
        <v>5993.7</v>
      </c>
    </row>
    <row r="972" spans="1:8" ht="24">
      <c r="A972" s="8" t="s">
        <v>393</v>
      </c>
      <c r="B972" s="8" t="s">
        <v>188</v>
      </c>
      <c r="C972" s="9" t="s">
        <v>773</v>
      </c>
      <c r="D972" s="8"/>
      <c r="E972" s="7" t="s">
        <v>774</v>
      </c>
      <c r="F972" s="23">
        <f t="shared" ref="F972:H973" si="354">F973</f>
        <v>665.96699999999998</v>
      </c>
      <c r="G972" s="23">
        <f t="shared" si="354"/>
        <v>665.96699999999998</v>
      </c>
      <c r="H972" s="23">
        <f t="shared" si="354"/>
        <v>665.96699999999998</v>
      </c>
    </row>
    <row r="973" spans="1:8" ht="48">
      <c r="A973" s="8" t="s">
        <v>393</v>
      </c>
      <c r="B973" s="8" t="s">
        <v>188</v>
      </c>
      <c r="C973" s="9" t="s">
        <v>773</v>
      </c>
      <c r="D973" s="40" t="s">
        <v>110</v>
      </c>
      <c r="E973" s="26" t="s">
        <v>111</v>
      </c>
      <c r="F973" s="23">
        <f t="shared" si="354"/>
        <v>665.96699999999998</v>
      </c>
      <c r="G973" s="23">
        <f t="shared" si="354"/>
        <v>665.96699999999998</v>
      </c>
      <c r="H973" s="23">
        <f t="shared" si="354"/>
        <v>665.96699999999998</v>
      </c>
    </row>
    <row r="974" spans="1:8" ht="84">
      <c r="A974" s="8" t="s">
        <v>393</v>
      </c>
      <c r="B974" s="8" t="s">
        <v>188</v>
      </c>
      <c r="C974" s="9" t="s">
        <v>773</v>
      </c>
      <c r="D974" s="8" t="s">
        <v>416</v>
      </c>
      <c r="E974" s="7" t="s">
        <v>113</v>
      </c>
      <c r="F974" s="23">
        <v>665.96699999999998</v>
      </c>
      <c r="G974" s="23">
        <v>665.96699999999998</v>
      </c>
      <c r="H974" s="23">
        <v>665.96699999999998</v>
      </c>
    </row>
    <row r="975" spans="1:8">
      <c r="A975" s="8" t="s">
        <v>393</v>
      </c>
      <c r="B975" s="8" t="s">
        <v>188</v>
      </c>
      <c r="C975" s="9" t="s">
        <v>775</v>
      </c>
      <c r="D975" s="8"/>
      <c r="E975" s="7" t="s">
        <v>776</v>
      </c>
      <c r="F975" s="23">
        <f>F976</f>
        <v>18833.096000000001</v>
      </c>
      <c r="G975" s="23">
        <f>G976</f>
        <v>18631.32</v>
      </c>
      <c r="H975" s="23">
        <f>H976</f>
        <v>18631.32</v>
      </c>
    </row>
    <row r="976" spans="1:8" ht="36">
      <c r="A976" s="8" t="s">
        <v>393</v>
      </c>
      <c r="B976" s="8" t="s">
        <v>188</v>
      </c>
      <c r="C976" s="9" t="s">
        <v>777</v>
      </c>
      <c r="D976" s="8"/>
      <c r="E976" s="7" t="s">
        <v>778</v>
      </c>
      <c r="F976" s="23">
        <f>F977+F982+F988</f>
        <v>18833.096000000001</v>
      </c>
      <c r="G976" s="23">
        <f>G977+G982+G988</f>
        <v>18631.32</v>
      </c>
      <c r="H976" s="23">
        <f>H977+H982+H988</f>
        <v>18631.32</v>
      </c>
    </row>
    <row r="977" spans="1:8" ht="60">
      <c r="A977" s="8" t="s">
        <v>393</v>
      </c>
      <c r="B977" s="8" t="s">
        <v>188</v>
      </c>
      <c r="C977" s="9" t="s">
        <v>779</v>
      </c>
      <c r="D977" s="8"/>
      <c r="E977" s="7" t="s">
        <v>129</v>
      </c>
      <c r="F977" s="23">
        <f>F978</f>
        <v>4674.6180000000004</v>
      </c>
      <c r="G977" s="23">
        <f t="shared" ref="G977:H977" si="355">G978</f>
        <v>5173.59</v>
      </c>
      <c r="H977" s="23">
        <f t="shared" si="355"/>
        <v>5173.59</v>
      </c>
    </row>
    <row r="978" spans="1:8" ht="96">
      <c r="A978" s="8" t="s">
        <v>393</v>
      </c>
      <c r="B978" s="8" t="s">
        <v>188</v>
      </c>
      <c r="C978" s="9" t="s">
        <v>779</v>
      </c>
      <c r="D978" s="25" t="s">
        <v>38</v>
      </c>
      <c r="E978" s="26" t="s">
        <v>39</v>
      </c>
      <c r="F978" s="23">
        <f>F979+F980+F981</f>
        <v>4674.6180000000004</v>
      </c>
      <c r="G978" s="23">
        <f>G979+G980+G981</f>
        <v>5173.59</v>
      </c>
      <c r="H978" s="23">
        <f>H979+H980+H981</f>
        <v>5173.59</v>
      </c>
    </row>
    <row r="979" spans="1:8" ht="36">
      <c r="A979" s="8" t="s">
        <v>393</v>
      </c>
      <c r="B979" s="8" t="s">
        <v>188</v>
      </c>
      <c r="C979" s="9" t="s">
        <v>779</v>
      </c>
      <c r="D979" s="27" t="s">
        <v>40</v>
      </c>
      <c r="E979" s="28" t="s">
        <v>41</v>
      </c>
      <c r="F979" s="23">
        <v>2923.57</v>
      </c>
      <c r="G979" s="23">
        <v>2923.57</v>
      </c>
      <c r="H979" s="23">
        <v>2923.57</v>
      </c>
    </row>
    <row r="980" spans="1:8" ht="60">
      <c r="A980" s="8" t="s">
        <v>393</v>
      </c>
      <c r="B980" s="8" t="s">
        <v>188</v>
      </c>
      <c r="C980" s="9" t="s">
        <v>779</v>
      </c>
      <c r="D980" s="27" t="s">
        <v>42</v>
      </c>
      <c r="E980" s="28" t="s">
        <v>43</v>
      </c>
      <c r="F980" s="23">
        <v>694.01900000000001</v>
      </c>
      <c r="G980" s="23">
        <v>1050</v>
      </c>
      <c r="H980" s="23">
        <v>1050</v>
      </c>
    </row>
    <row r="981" spans="1:8" ht="72">
      <c r="A981" s="8" t="s">
        <v>393</v>
      </c>
      <c r="B981" s="8" t="s">
        <v>188</v>
      </c>
      <c r="C981" s="9" t="s">
        <v>779</v>
      </c>
      <c r="D981" s="27">
        <v>129</v>
      </c>
      <c r="E981" s="28" t="s">
        <v>44</v>
      </c>
      <c r="F981" s="23">
        <v>1057.029</v>
      </c>
      <c r="G981" s="23">
        <v>1200.02</v>
      </c>
      <c r="H981" s="23">
        <v>1200.02</v>
      </c>
    </row>
    <row r="982" spans="1:8" ht="36">
      <c r="A982" s="8" t="s">
        <v>393</v>
      </c>
      <c r="B982" s="8" t="s">
        <v>188</v>
      </c>
      <c r="C982" s="9" t="s">
        <v>780</v>
      </c>
      <c r="D982" s="27"/>
      <c r="E982" s="34" t="s">
        <v>92</v>
      </c>
      <c r="F982" s="23">
        <f>F983+F986</f>
        <v>13560.278000000002</v>
      </c>
      <c r="G982" s="23">
        <f t="shared" ref="G982:H982" si="356">G983+G986</f>
        <v>12829.529999999999</v>
      </c>
      <c r="H982" s="23">
        <f t="shared" si="356"/>
        <v>12829.529999999999</v>
      </c>
    </row>
    <row r="983" spans="1:8" ht="96">
      <c r="A983" s="8" t="s">
        <v>393</v>
      </c>
      <c r="B983" s="8" t="s">
        <v>188</v>
      </c>
      <c r="C983" s="9" t="s">
        <v>780</v>
      </c>
      <c r="D983" s="25" t="s">
        <v>38</v>
      </c>
      <c r="E983" s="26" t="s">
        <v>39</v>
      </c>
      <c r="F983" s="23">
        <f>F984+F985</f>
        <v>13454.078000000001</v>
      </c>
      <c r="G983" s="23">
        <f t="shared" ref="G983:H983" si="357">G984+G985</f>
        <v>12829.529999999999</v>
      </c>
      <c r="H983" s="23">
        <f t="shared" si="357"/>
        <v>12829.529999999999</v>
      </c>
    </row>
    <row r="984" spans="1:8">
      <c r="A984" s="8" t="s">
        <v>393</v>
      </c>
      <c r="B984" s="8" t="s">
        <v>188</v>
      </c>
      <c r="C984" s="9" t="s">
        <v>780</v>
      </c>
      <c r="D984" s="27" t="s">
        <v>93</v>
      </c>
      <c r="E984" s="28" t="s">
        <v>94</v>
      </c>
      <c r="F984" s="23">
        <v>10333.394</v>
      </c>
      <c r="G984" s="23">
        <v>9853.7099999999991</v>
      </c>
      <c r="H984" s="23">
        <v>9853.7099999999991</v>
      </c>
    </row>
    <row r="985" spans="1:8" ht="60">
      <c r="A985" s="8" t="s">
        <v>393</v>
      </c>
      <c r="B985" s="8" t="s">
        <v>188</v>
      </c>
      <c r="C985" s="9" t="s">
        <v>780</v>
      </c>
      <c r="D985" s="27">
        <v>119</v>
      </c>
      <c r="E985" s="28" t="s">
        <v>96</v>
      </c>
      <c r="F985" s="23">
        <v>3120.6840000000002</v>
      </c>
      <c r="G985" s="23">
        <v>2975.82</v>
      </c>
      <c r="H985" s="23">
        <v>2975.82</v>
      </c>
    </row>
    <row r="986" spans="1:8" ht="36">
      <c r="A986" s="8" t="s">
        <v>393</v>
      </c>
      <c r="B986" s="8" t="s">
        <v>188</v>
      </c>
      <c r="C986" s="9" t="s">
        <v>780</v>
      </c>
      <c r="D986" s="25" t="s">
        <v>55</v>
      </c>
      <c r="E986" s="26" t="s">
        <v>56</v>
      </c>
      <c r="F986" s="23">
        <f>F987</f>
        <v>106.2</v>
      </c>
      <c r="G986" s="23">
        <f>G987</f>
        <v>0</v>
      </c>
      <c r="H986" s="23">
        <f>H987</f>
        <v>0</v>
      </c>
    </row>
    <row r="987" spans="1:8" ht="24">
      <c r="A987" s="8" t="s">
        <v>393</v>
      </c>
      <c r="B987" s="8" t="s">
        <v>188</v>
      </c>
      <c r="C987" s="9" t="s">
        <v>780</v>
      </c>
      <c r="D987" s="8" t="s">
        <v>57</v>
      </c>
      <c r="E987" s="7" t="s">
        <v>58</v>
      </c>
      <c r="F987" s="23">
        <v>106.2</v>
      </c>
      <c r="G987" s="23">
        <v>0</v>
      </c>
      <c r="H987" s="23">
        <v>0</v>
      </c>
    </row>
    <row r="988" spans="1:8" ht="36">
      <c r="A988" s="8" t="s">
        <v>393</v>
      </c>
      <c r="B988" s="8" t="s">
        <v>188</v>
      </c>
      <c r="C988" s="9" t="s">
        <v>781</v>
      </c>
      <c r="D988" s="8"/>
      <c r="E988" s="7" t="s">
        <v>782</v>
      </c>
      <c r="F988" s="23">
        <f t="shared" ref="F988:H989" si="358">F989</f>
        <v>598.20000000000005</v>
      </c>
      <c r="G988" s="23">
        <f t="shared" si="358"/>
        <v>628.20000000000005</v>
      </c>
      <c r="H988" s="23">
        <f t="shared" si="358"/>
        <v>628.20000000000005</v>
      </c>
    </row>
    <row r="989" spans="1:8" ht="36">
      <c r="A989" s="8" t="s">
        <v>393</v>
      </c>
      <c r="B989" s="8" t="s">
        <v>188</v>
      </c>
      <c r="C989" s="9" t="s">
        <v>781</v>
      </c>
      <c r="D989" s="25" t="s">
        <v>55</v>
      </c>
      <c r="E989" s="26" t="s">
        <v>56</v>
      </c>
      <c r="F989" s="23">
        <f t="shared" si="358"/>
        <v>598.20000000000005</v>
      </c>
      <c r="G989" s="23">
        <f t="shared" si="358"/>
        <v>628.20000000000005</v>
      </c>
      <c r="H989" s="23">
        <f t="shared" si="358"/>
        <v>628.20000000000005</v>
      </c>
    </row>
    <row r="990" spans="1:8" ht="24">
      <c r="A990" s="8" t="s">
        <v>393</v>
      </c>
      <c r="B990" s="8" t="s">
        <v>188</v>
      </c>
      <c r="C990" s="9" t="s">
        <v>781</v>
      </c>
      <c r="D990" s="8" t="s">
        <v>57</v>
      </c>
      <c r="E990" s="7" t="s">
        <v>58</v>
      </c>
      <c r="F990" s="23">
        <v>598.20000000000005</v>
      </c>
      <c r="G990" s="23">
        <v>628.20000000000005</v>
      </c>
      <c r="H990" s="23">
        <v>628.20000000000005</v>
      </c>
    </row>
    <row r="991" spans="1:8" ht="48">
      <c r="A991" s="8" t="s">
        <v>393</v>
      </c>
      <c r="B991" s="8" t="s">
        <v>188</v>
      </c>
      <c r="C991" s="17" t="s">
        <v>30</v>
      </c>
      <c r="D991" s="20"/>
      <c r="E991" s="21" t="s">
        <v>31</v>
      </c>
      <c r="F991" s="22">
        <f t="shared" ref="F991:H993" si="359">F992</f>
        <v>841.09999999999991</v>
      </c>
      <c r="G991" s="22">
        <f t="shared" si="359"/>
        <v>848.4</v>
      </c>
      <c r="H991" s="22">
        <f t="shared" si="359"/>
        <v>855.9</v>
      </c>
    </row>
    <row r="992" spans="1:8" ht="36">
      <c r="A992" s="8" t="s">
        <v>393</v>
      </c>
      <c r="B992" s="8" t="s">
        <v>188</v>
      </c>
      <c r="C992" s="9" t="s">
        <v>71</v>
      </c>
      <c r="D992" s="8"/>
      <c r="E992" s="7" t="s">
        <v>72</v>
      </c>
      <c r="F992" s="23">
        <f t="shared" si="359"/>
        <v>841.09999999999991</v>
      </c>
      <c r="G992" s="23">
        <f t="shared" si="359"/>
        <v>848.4</v>
      </c>
      <c r="H992" s="23">
        <f t="shared" si="359"/>
        <v>855.9</v>
      </c>
    </row>
    <row r="993" spans="1:8" ht="48">
      <c r="A993" s="8" t="s">
        <v>393</v>
      </c>
      <c r="B993" s="8" t="s">
        <v>188</v>
      </c>
      <c r="C993" s="9" t="s">
        <v>73</v>
      </c>
      <c r="D993" s="29"/>
      <c r="E993" s="7" t="s">
        <v>74</v>
      </c>
      <c r="F993" s="23">
        <f t="shared" si="359"/>
        <v>841.09999999999991</v>
      </c>
      <c r="G993" s="23">
        <f t="shared" si="359"/>
        <v>848.4</v>
      </c>
      <c r="H993" s="23">
        <f t="shared" si="359"/>
        <v>855.9</v>
      </c>
    </row>
    <row r="994" spans="1:8" ht="84">
      <c r="A994" s="8" t="s">
        <v>393</v>
      </c>
      <c r="B994" s="8" t="s">
        <v>188</v>
      </c>
      <c r="C994" s="37" t="s">
        <v>448</v>
      </c>
      <c r="D994" s="38"/>
      <c r="E994" s="39" t="s">
        <v>449</v>
      </c>
      <c r="F994" s="23">
        <f>F995+F999</f>
        <v>841.09999999999991</v>
      </c>
      <c r="G994" s="23">
        <f>G995+G999</f>
        <v>848.4</v>
      </c>
      <c r="H994" s="23">
        <f>H995+H999</f>
        <v>855.9</v>
      </c>
    </row>
    <row r="995" spans="1:8" ht="96">
      <c r="A995" s="8" t="s">
        <v>393</v>
      </c>
      <c r="B995" s="8" t="s">
        <v>188</v>
      </c>
      <c r="C995" s="37" t="s">
        <v>448</v>
      </c>
      <c r="D995" s="25" t="s">
        <v>38</v>
      </c>
      <c r="E995" s="26" t="s">
        <v>39</v>
      </c>
      <c r="F995" s="23">
        <f>F996+F997+F998</f>
        <v>841.09999999999991</v>
      </c>
      <c r="G995" s="23">
        <f>G996+G997+G998</f>
        <v>768.73599999999999</v>
      </c>
      <c r="H995" s="23">
        <f>H996+H997+H998</f>
        <v>768.73599999999999</v>
      </c>
    </row>
    <row r="996" spans="1:8" ht="36">
      <c r="A996" s="8" t="s">
        <v>393</v>
      </c>
      <c r="B996" s="8" t="s">
        <v>188</v>
      </c>
      <c r="C996" s="37" t="s">
        <v>448</v>
      </c>
      <c r="D996" s="27" t="s">
        <v>40</v>
      </c>
      <c r="E996" s="28" t="s">
        <v>41</v>
      </c>
      <c r="F996" s="23">
        <v>558.13199999999995</v>
      </c>
      <c r="G996" s="23">
        <v>504.85500000000002</v>
      </c>
      <c r="H996" s="23">
        <v>504.85500000000002</v>
      </c>
    </row>
    <row r="997" spans="1:8" ht="60">
      <c r="A997" s="8" t="s">
        <v>393</v>
      </c>
      <c r="B997" s="8" t="s">
        <v>188</v>
      </c>
      <c r="C997" s="37" t="s">
        <v>448</v>
      </c>
      <c r="D997" s="27" t="s">
        <v>42</v>
      </c>
      <c r="E997" s="28" t="s">
        <v>43</v>
      </c>
      <c r="F997" s="23">
        <v>88.802000000000007</v>
      </c>
      <c r="G997" s="23">
        <v>86.5</v>
      </c>
      <c r="H997" s="23">
        <v>86.5</v>
      </c>
    </row>
    <row r="998" spans="1:8" ht="72">
      <c r="A998" s="8" t="s">
        <v>393</v>
      </c>
      <c r="B998" s="8" t="s">
        <v>188</v>
      </c>
      <c r="C998" s="37" t="s">
        <v>448</v>
      </c>
      <c r="D998" s="27">
        <v>129</v>
      </c>
      <c r="E998" s="28" t="s">
        <v>44</v>
      </c>
      <c r="F998" s="23">
        <v>194.166</v>
      </c>
      <c r="G998" s="23">
        <v>177.381</v>
      </c>
      <c r="H998" s="23">
        <v>177.381</v>
      </c>
    </row>
    <row r="999" spans="1:8" ht="36">
      <c r="A999" s="8" t="s">
        <v>393</v>
      </c>
      <c r="B999" s="8" t="s">
        <v>188</v>
      </c>
      <c r="C999" s="37" t="s">
        <v>448</v>
      </c>
      <c r="D999" s="25" t="s">
        <v>55</v>
      </c>
      <c r="E999" s="26" t="s">
        <v>56</v>
      </c>
      <c r="F999" s="23">
        <f>F1000</f>
        <v>0</v>
      </c>
      <c r="G999" s="23">
        <f>G1000</f>
        <v>79.664000000000001</v>
      </c>
      <c r="H999" s="23">
        <f>H1000</f>
        <v>87.164000000000001</v>
      </c>
    </row>
    <row r="1000" spans="1:8" ht="24">
      <c r="A1000" s="8" t="s">
        <v>393</v>
      </c>
      <c r="B1000" s="8" t="s">
        <v>188</v>
      </c>
      <c r="C1000" s="37" t="s">
        <v>448</v>
      </c>
      <c r="D1000" s="8" t="s">
        <v>57</v>
      </c>
      <c r="E1000" s="7" t="s">
        <v>58</v>
      </c>
      <c r="F1000" s="23">
        <v>0</v>
      </c>
      <c r="G1000" s="23">
        <v>79.664000000000001</v>
      </c>
      <c r="H1000" s="23">
        <v>87.164000000000001</v>
      </c>
    </row>
    <row r="1001" spans="1:8">
      <c r="A1001" s="12" t="s">
        <v>173</v>
      </c>
      <c r="B1001" s="12" t="s">
        <v>26</v>
      </c>
      <c r="C1001" s="47"/>
      <c r="D1001" s="12"/>
      <c r="E1001" s="13" t="s">
        <v>450</v>
      </c>
      <c r="F1001" s="14">
        <f>F1002+F1093</f>
        <v>271993.34700000001</v>
      </c>
      <c r="G1001" s="14">
        <f t="shared" ref="G1001:H1001" si="360">G1002+G1093</f>
        <v>235442.43500000003</v>
      </c>
      <c r="H1001" s="14">
        <f t="shared" si="360"/>
        <v>235442.43500000003</v>
      </c>
    </row>
    <row r="1002" spans="1:8">
      <c r="A1002" s="29" t="s">
        <v>173</v>
      </c>
      <c r="B1002" s="29" t="s">
        <v>25</v>
      </c>
      <c r="C1002" s="16"/>
      <c r="D1002" s="29"/>
      <c r="E1002" s="18" t="s">
        <v>451</v>
      </c>
      <c r="F1002" s="19">
        <f>F1003+F1081</f>
        <v>265953.66399999999</v>
      </c>
      <c r="G1002" s="19">
        <f t="shared" ref="G1002:H1002" si="361">G1003+G1081</f>
        <v>230030.62800000003</v>
      </c>
      <c r="H1002" s="19">
        <f t="shared" si="361"/>
        <v>230030.62800000003</v>
      </c>
    </row>
    <row r="1003" spans="1:8" ht="48">
      <c r="A1003" s="20" t="s">
        <v>173</v>
      </c>
      <c r="B1003" s="20" t="s">
        <v>25</v>
      </c>
      <c r="C1003" s="17" t="s">
        <v>421</v>
      </c>
      <c r="D1003" s="20"/>
      <c r="E1003" s="21" t="s">
        <v>422</v>
      </c>
      <c r="F1003" s="22">
        <f>F1004</f>
        <v>265589.54200000002</v>
      </c>
      <c r="G1003" s="22">
        <f t="shared" ref="G1003:H1003" si="362">G1004</f>
        <v>230030.62800000003</v>
      </c>
      <c r="H1003" s="22">
        <f t="shared" si="362"/>
        <v>230030.62800000003</v>
      </c>
    </row>
    <row r="1004" spans="1:8" ht="48">
      <c r="A1004" s="8" t="s">
        <v>173</v>
      </c>
      <c r="B1004" s="8" t="s">
        <v>25</v>
      </c>
      <c r="C1004" s="9" t="s">
        <v>423</v>
      </c>
      <c r="D1004" s="8"/>
      <c r="E1004" s="7" t="s">
        <v>424</v>
      </c>
      <c r="F1004" s="23">
        <f>F1005+F1031+F1073+F1077</f>
        <v>265589.54200000002</v>
      </c>
      <c r="G1004" s="23">
        <f t="shared" ref="G1004:H1004" si="363">G1005+G1031+G1073</f>
        <v>230030.62800000003</v>
      </c>
      <c r="H1004" s="23">
        <f t="shared" si="363"/>
        <v>230030.62800000003</v>
      </c>
    </row>
    <row r="1005" spans="1:8" ht="24">
      <c r="A1005" s="8" t="s">
        <v>173</v>
      </c>
      <c r="B1005" s="8" t="s">
        <v>25</v>
      </c>
      <c r="C1005" s="9" t="s">
        <v>452</v>
      </c>
      <c r="D1005" s="8"/>
      <c r="E1005" s="7" t="s">
        <v>453</v>
      </c>
      <c r="F1005" s="23">
        <f>F1006+F1009+F1016+F1019+F1025</f>
        <v>42658.85</v>
      </c>
      <c r="G1005" s="23">
        <f t="shared" ref="G1005:H1005" si="364">G1006+G1009+G1016+G1019+G1025</f>
        <v>41437.238000000005</v>
      </c>
      <c r="H1005" s="23">
        <f t="shared" si="364"/>
        <v>41437.238000000005</v>
      </c>
    </row>
    <row r="1006" spans="1:8" ht="36">
      <c r="A1006" s="8" t="s">
        <v>173</v>
      </c>
      <c r="B1006" s="8" t="s">
        <v>25</v>
      </c>
      <c r="C1006" s="9" t="s">
        <v>454</v>
      </c>
      <c r="D1006" s="25"/>
      <c r="E1006" s="26" t="s">
        <v>455</v>
      </c>
      <c r="F1006" s="23">
        <f t="shared" ref="F1006:H1007" si="365">F1007</f>
        <v>11169.439</v>
      </c>
      <c r="G1006" s="23">
        <f t="shared" si="365"/>
        <v>11076.39</v>
      </c>
      <c r="H1006" s="23">
        <f t="shared" si="365"/>
        <v>11076.39</v>
      </c>
    </row>
    <row r="1007" spans="1:8" ht="48">
      <c r="A1007" s="8" t="s">
        <v>173</v>
      </c>
      <c r="B1007" s="8" t="s">
        <v>25</v>
      </c>
      <c r="C1007" s="9" t="s">
        <v>454</v>
      </c>
      <c r="D1007" s="40" t="s">
        <v>110</v>
      </c>
      <c r="E1007" s="26" t="s">
        <v>111</v>
      </c>
      <c r="F1007" s="23">
        <f t="shared" si="365"/>
        <v>11169.439</v>
      </c>
      <c r="G1007" s="23">
        <f t="shared" si="365"/>
        <v>11076.39</v>
      </c>
      <c r="H1007" s="23">
        <f t="shared" si="365"/>
        <v>11076.39</v>
      </c>
    </row>
    <row r="1008" spans="1:8" ht="84">
      <c r="A1008" s="8" t="s">
        <v>173</v>
      </c>
      <c r="B1008" s="8" t="s">
        <v>25</v>
      </c>
      <c r="C1008" s="9" t="s">
        <v>454</v>
      </c>
      <c r="D1008" s="8" t="s">
        <v>112</v>
      </c>
      <c r="E1008" s="7" t="s">
        <v>113</v>
      </c>
      <c r="F1008" s="23">
        <v>11169.439</v>
      </c>
      <c r="G1008" s="23">
        <v>11076.39</v>
      </c>
      <c r="H1008" s="23">
        <v>11076.39</v>
      </c>
    </row>
    <row r="1009" spans="1:8" ht="36">
      <c r="A1009" s="8" t="s">
        <v>173</v>
      </c>
      <c r="B1009" s="8" t="s">
        <v>25</v>
      </c>
      <c r="C1009" s="9" t="s">
        <v>456</v>
      </c>
      <c r="D1009" s="25"/>
      <c r="E1009" s="26" t="s">
        <v>457</v>
      </c>
      <c r="F1009" s="23">
        <f>F1010+F1013</f>
        <v>10473.723</v>
      </c>
      <c r="G1009" s="23">
        <f t="shared" ref="G1009:H1009" si="366">G1010+G1013</f>
        <v>10046.960000000001</v>
      </c>
      <c r="H1009" s="23">
        <f t="shared" si="366"/>
        <v>10046.960000000001</v>
      </c>
    </row>
    <row r="1010" spans="1:8" ht="96">
      <c r="A1010" s="8" t="s">
        <v>173</v>
      </c>
      <c r="B1010" s="8" t="s">
        <v>25</v>
      </c>
      <c r="C1010" s="9" t="s">
        <v>456</v>
      </c>
      <c r="D1010" s="25" t="s">
        <v>38</v>
      </c>
      <c r="E1010" s="26" t="s">
        <v>39</v>
      </c>
      <c r="F1010" s="23">
        <f>F1011+F1012</f>
        <v>8864.52</v>
      </c>
      <c r="G1010" s="23">
        <f t="shared" ref="G1010:H1010" si="367">G1011+G1012</f>
        <v>8864.52</v>
      </c>
      <c r="H1010" s="23">
        <f t="shared" si="367"/>
        <v>8864.52</v>
      </c>
    </row>
    <row r="1011" spans="1:8">
      <c r="A1011" s="8" t="s">
        <v>173</v>
      </c>
      <c r="B1011" s="8" t="s">
        <v>25</v>
      </c>
      <c r="C1011" s="9" t="s">
        <v>456</v>
      </c>
      <c r="D1011" s="27" t="s">
        <v>93</v>
      </c>
      <c r="E1011" s="28" t="s">
        <v>94</v>
      </c>
      <c r="F1011" s="23">
        <v>6808.39</v>
      </c>
      <c r="G1011" s="23">
        <v>6808.39</v>
      </c>
      <c r="H1011" s="23">
        <v>6808.39</v>
      </c>
    </row>
    <row r="1012" spans="1:8" ht="60">
      <c r="A1012" s="8" t="s">
        <v>173</v>
      </c>
      <c r="B1012" s="8" t="s">
        <v>25</v>
      </c>
      <c r="C1012" s="9" t="s">
        <v>456</v>
      </c>
      <c r="D1012" s="27">
        <v>119</v>
      </c>
      <c r="E1012" s="28" t="s">
        <v>96</v>
      </c>
      <c r="F1012" s="23">
        <v>2056.13</v>
      </c>
      <c r="G1012" s="23">
        <v>2056.13</v>
      </c>
      <c r="H1012" s="23">
        <v>2056.13</v>
      </c>
    </row>
    <row r="1013" spans="1:8" ht="36">
      <c r="A1013" s="8" t="s">
        <v>173</v>
      </c>
      <c r="B1013" s="8" t="s">
        <v>25</v>
      </c>
      <c r="C1013" s="9" t="s">
        <v>456</v>
      </c>
      <c r="D1013" s="25" t="s">
        <v>55</v>
      </c>
      <c r="E1013" s="26" t="s">
        <v>56</v>
      </c>
      <c r="F1013" s="23">
        <f>F1014+F1015</f>
        <v>1609.203</v>
      </c>
      <c r="G1013" s="23">
        <f t="shared" ref="G1013:H1013" si="368">G1014+G1015</f>
        <v>1182.44</v>
      </c>
      <c r="H1013" s="23">
        <f t="shared" si="368"/>
        <v>1182.44</v>
      </c>
    </row>
    <row r="1014" spans="1:8" ht="24">
      <c r="A1014" s="8" t="s">
        <v>173</v>
      </c>
      <c r="B1014" s="8" t="s">
        <v>25</v>
      </c>
      <c r="C1014" s="9" t="s">
        <v>456</v>
      </c>
      <c r="D1014" s="8" t="s">
        <v>57</v>
      </c>
      <c r="E1014" s="7" t="s">
        <v>58</v>
      </c>
      <c r="F1014" s="23">
        <v>799.93799999999999</v>
      </c>
      <c r="G1014" s="23">
        <v>910.803</v>
      </c>
      <c r="H1014" s="23">
        <v>910.803</v>
      </c>
    </row>
    <row r="1015" spans="1:8">
      <c r="A1015" s="8" t="s">
        <v>173</v>
      </c>
      <c r="B1015" s="8" t="s">
        <v>25</v>
      </c>
      <c r="C1015" s="9" t="s">
        <v>456</v>
      </c>
      <c r="D1015" s="8">
        <v>247</v>
      </c>
      <c r="E1015" s="7" t="s">
        <v>97</v>
      </c>
      <c r="F1015" s="23">
        <v>809.26499999999999</v>
      </c>
      <c r="G1015" s="23">
        <v>271.637</v>
      </c>
      <c r="H1015" s="23">
        <v>271.637</v>
      </c>
    </row>
    <row r="1016" spans="1:8" ht="84">
      <c r="A1016" s="8" t="s">
        <v>173</v>
      </c>
      <c r="B1016" s="8" t="s">
        <v>25</v>
      </c>
      <c r="C1016" s="9" t="s">
        <v>458</v>
      </c>
      <c r="D1016" s="8"/>
      <c r="E1016" s="7" t="s">
        <v>459</v>
      </c>
      <c r="F1016" s="23">
        <f t="shared" ref="F1016:H1017" si="369">F1017</f>
        <v>751.8</v>
      </c>
      <c r="G1016" s="23">
        <f t="shared" si="369"/>
        <v>50</v>
      </c>
      <c r="H1016" s="23">
        <f t="shared" si="369"/>
        <v>50</v>
      </c>
    </row>
    <row r="1017" spans="1:8" ht="48">
      <c r="A1017" s="8" t="s">
        <v>173</v>
      </c>
      <c r="B1017" s="8" t="s">
        <v>25</v>
      </c>
      <c r="C1017" s="9" t="s">
        <v>458</v>
      </c>
      <c r="D1017" s="40" t="s">
        <v>110</v>
      </c>
      <c r="E1017" s="26" t="s">
        <v>111</v>
      </c>
      <c r="F1017" s="23">
        <f t="shared" si="369"/>
        <v>751.8</v>
      </c>
      <c r="G1017" s="23">
        <f t="shared" si="369"/>
        <v>50</v>
      </c>
      <c r="H1017" s="23">
        <f t="shared" si="369"/>
        <v>50</v>
      </c>
    </row>
    <row r="1018" spans="1:8" ht="72">
      <c r="A1018" s="8" t="s">
        <v>173</v>
      </c>
      <c r="B1018" s="8" t="s">
        <v>25</v>
      </c>
      <c r="C1018" s="9" t="s">
        <v>458</v>
      </c>
      <c r="D1018" s="8" t="s">
        <v>416</v>
      </c>
      <c r="E1018" s="7" t="s">
        <v>460</v>
      </c>
      <c r="F1018" s="23">
        <v>751.8</v>
      </c>
      <c r="G1018" s="23">
        <v>50</v>
      </c>
      <c r="H1018" s="23">
        <v>50</v>
      </c>
    </row>
    <row r="1019" spans="1:8" ht="48">
      <c r="A1019" s="8" t="s">
        <v>173</v>
      </c>
      <c r="B1019" s="8" t="s">
        <v>25</v>
      </c>
      <c r="C1019" s="9" t="s">
        <v>461</v>
      </c>
      <c r="D1019" s="8"/>
      <c r="E1019" s="7" t="s">
        <v>462</v>
      </c>
      <c r="F1019" s="23">
        <f>F1023+F1020</f>
        <v>20061.249</v>
      </c>
      <c r="G1019" s="23">
        <f t="shared" ref="G1019:H1019" si="370">G1023+G1020</f>
        <v>20061.249</v>
      </c>
      <c r="H1019" s="23">
        <f t="shared" si="370"/>
        <v>20061.249</v>
      </c>
    </row>
    <row r="1020" spans="1:8" ht="96">
      <c r="A1020" s="8" t="s">
        <v>173</v>
      </c>
      <c r="B1020" s="8" t="s">
        <v>25</v>
      </c>
      <c r="C1020" s="9" t="s">
        <v>461</v>
      </c>
      <c r="D1020" s="25" t="s">
        <v>38</v>
      </c>
      <c r="E1020" s="26" t="s">
        <v>39</v>
      </c>
      <c r="F1020" s="23">
        <f>F1021+F1022</f>
        <v>7902.9170000000004</v>
      </c>
      <c r="G1020" s="23">
        <f t="shared" ref="G1020:H1020" si="371">G1021+G1022</f>
        <v>7902.9170000000004</v>
      </c>
      <c r="H1020" s="23">
        <f t="shared" si="371"/>
        <v>7902.9170000000004</v>
      </c>
    </row>
    <row r="1021" spans="1:8">
      <c r="A1021" s="8" t="s">
        <v>173</v>
      </c>
      <c r="B1021" s="8" t="s">
        <v>25</v>
      </c>
      <c r="C1021" s="9" t="s">
        <v>461</v>
      </c>
      <c r="D1021" s="27" t="s">
        <v>93</v>
      </c>
      <c r="E1021" s="28" t="s">
        <v>94</v>
      </c>
      <c r="F1021" s="23">
        <v>6069.8270000000002</v>
      </c>
      <c r="G1021" s="23">
        <v>6069.8270000000002</v>
      </c>
      <c r="H1021" s="23">
        <v>6069.8270000000002</v>
      </c>
    </row>
    <row r="1022" spans="1:8" ht="60">
      <c r="A1022" s="8" t="s">
        <v>173</v>
      </c>
      <c r="B1022" s="8" t="s">
        <v>25</v>
      </c>
      <c r="C1022" s="9" t="s">
        <v>461</v>
      </c>
      <c r="D1022" s="27">
        <v>119</v>
      </c>
      <c r="E1022" s="28" t="s">
        <v>96</v>
      </c>
      <c r="F1022" s="23">
        <v>1833.09</v>
      </c>
      <c r="G1022" s="23">
        <v>1833.09</v>
      </c>
      <c r="H1022" s="23">
        <v>1833.09</v>
      </c>
    </row>
    <row r="1023" spans="1:8" ht="48">
      <c r="A1023" s="8" t="s">
        <v>173</v>
      </c>
      <c r="B1023" s="8" t="s">
        <v>25</v>
      </c>
      <c r="C1023" s="9" t="s">
        <v>461</v>
      </c>
      <c r="D1023" s="25" t="s">
        <v>110</v>
      </c>
      <c r="E1023" s="26" t="s">
        <v>111</v>
      </c>
      <c r="F1023" s="23">
        <f t="shared" ref="F1023:H1023" si="372">F1024</f>
        <v>12158.332</v>
      </c>
      <c r="G1023" s="23">
        <f t="shared" si="372"/>
        <v>12158.332</v>
      </c>
      <c r="H1023" s="23">
        <f t="shared" si="372"/>
        <v>12158.332</v>
      </c>
    </row>
    <row r="1024" spans="1:8" ht="84">
      <c r="A1024" s="8" t="s">
        <v>173</v>
      </c>
      <c r="B1024" s="8" t="s">
        <v>25</v>
      </c>
      <c r="C1024" s="9" t="s">
        <v>461</v>
      </c>
      <c r="D1024" s="8" t="s">
        <v>112</v>
      </c>
      <c r="E1024" s="7" t="s">
        <v>113</v>
      </c>
      <c r="F1024" s="23">
        <v>12158.332</v>
      </c>
      <c r="G1024" s="23">
        <v>12158.332</v>
      </c>
      <c r="H1024" s="23">
        <v>12158.332</v>
      </c>
    </row>
    <row r="1025" spans="1:8" ht="48">
      <c r="A1025" s="8" t="s">
        <v>173</v>
      </c>
      <c r="B1025" s="8" t="s">
        <v>25</v>
      </c>
      <c r="C1025" s="9" t="s">
        <v>463</v>
      </c>
      <c r="D1025" s="8"/>
      <c r="E1025" s="7" t="s">
        <v>464</v>
      </c>
      <c r="F1025" s="23">
        <f>F1026+F1029</f>
        <v>202.63900000000001</v>
      </c>
      <c r="G1025" s="23">
        <f t="shared" ref="G1025:H1025" si="373">G1026+G1029</f>
        <v>202.63900000000001</v>
      </c>
      <c r="H1025" s="23">
        <f t="shared" si="373"/>
        <v>202.63900000000001</v>
      </c>
    </row>
    <row r="1026" spans="1:8" ht="96">
      <c r="A1026" s="8" t="s">
        <v>173</v>
      </c>
      <c r="B1026" s="8" t="s">
        <v>25</v>
      </c>
      <c r="C1026" s="9" t="s">
        <v>463</v>
      </c>
      <c r="D1026" s="25" t="s">
        <v>38</v>
      </c>
      <c r="E1026" s="26" t="s">
        <v>39</v>
      </c>
      <c r="F1026" s="23">
        <f>F1027+F1028</f>
        <v>79.826999999999998</v>
      </c>
      <c r="G1026" s="23">
        <f t="shared" ref="G1026:H1026" si="374">G1027+G1028</f>
        <v>79.826999999999998</v>
      </c>
      <c r="H1026" s="23">
        <f t="shared" si="374"/>
        <v>79.826999999999998</v>
      </c>
    </row>
    <row r="1027" spans="1:8">
      <c r="A1027" s="8" t="s">
        <v>173</v>
      </c>
      <c r="B1027" s="8" t="s">
        <v>25</v>
      </c>
      <c r="C1027" s="9" t="s">
        <v>463</v>
      </c>
      <c r="D1027" s="27" t="s">
        <v>93</v>
      </c>
      <c r="E1027" s="28" t="s">
        <v>94</v>
      </c>
      <c r="F1027" s="23">
        <v>61.313000000000002</v>
      </c>
      <c r="G1027" s="23">
        <v>61.313000000000002</v>
      </c>
      <c r="H1027" s="23">
        <v>61.313000000000002</v>
      </c>
    </row>
    <row r="1028" spans="1:8" ht="60">
      <c r="A1028" s="8" t="s">
        <v>173</v>
      </c>
      <c r="B1028" s="8" t="s">
        <v>25</v>
      </c>
      <c r="C1028" s="9" t="s">
        <v>463</v>
      </c>
      <c r="D1028" s="27">
        <v>119</v>
      </c>
      <c r="E1028" s="28" t="s">
        <v>96</v>
      </c>
      <c r="F1028" s="23">
        <v>18.513999999999999</v>
      </c>
      <c r="G1028" s="23">
        <v>18.513999999999999</v>
      </c>
      <c r="H1028" s="23">
        <v>18.513999999999999</v>
      </c>
    </row>
    <row r="1029" spans="1:8" ht="48">
      <c r="A1029" s="8" t="s">
        <v>173</v>
      </c>
      <c r="B1029" s="8" t="s">
        <v>25</v>
      </c>
      <c r="C1029" s="9" t="s">
        <v>463</v>
      </c>
      <c r="D1029" s="25" t="s">
        <v>110</v>
      </c>
      <c r="E1029" s="26" t="s">
        <v>111</v>
      </c>
      <c r="F1029" s="23">
        <f t="shared" ref="F1029:H1029" si="375">F1030</f>
        <v>122.812</v>
      </c>
      <c r="G1029" s="23">
        <f t="shared" si="375"/>
        <v>122.812</v>
      </c>
      <c r="H1029" s="23">
        <f t="shared" si="375"/>
        <v>122.812</v>
      </c>
    </row>
    <row r="1030" spans="1:8" ht="84">
      <c r="A1030" s="8" t="s">
        <v>173</v>
      </c>
      <c r="B1030" s="8" t="s">
        <v>25</v>
      </c>
      <c r="C1030" s="9" t="s">
        <v>463</v>
      </c>
      <c r="D1030" s="8" t="s">
        <v>112</v>
      </c>
      <c r="E1030" s="7" t="s">
        <v>113</v>
      </c>
      <c r="F1030" s="23">
        <v>122.812</v>
      </c>
      <c r="G1030" s="23">
        <v>122.812</v>
      </c>
      <c r="H1030" s="23">
        <v>122.812</v>
      </c>
    </row>
    <row r="1031" spans="1:8" ht="24">
      <c r="A1031" s="8" t="s">
        <v>173</v>
      </c>
      <c r="B1031" s="8" t="s">
        <v>25</v>
      </c>
      <c r="C1031" s="9" t="s">
        <v>465</v>
      </c>
      <c r="D1031" s="8"/>
      <c r="E1031" s="7" t="s">
        <v>466</v>
      </c>
      <c r="F1031" s="23">
        <f>F1032+F1035+F1044+F1049+F1055+F1061+F1064+F1067+F1070</f>
        <v>219781.454</v>
      </c>
      <c r="G1031" s="23">
        <f t="shared" ref="G1031:H1031" si="376">G1032+G1035+G1044+G1049+G1055+G1061+G1064+G1067+G1070</f>
        <v>186728.39</v>
      </c>
      <c r="H1031" s="23">
        <f t="shared" si="376"/>
        <v>186728.39</v>
      </c>
    </row>
    <row r="1032" spans="1:8" ht="48">
      <c r="A1032" s="8" t="s">
        <v>173</v>
      </c>
      <c r="B1032" s="8" t="s">
        <v>25</v>
      </c>
      <c r="C1032" s="9" t="s">
        <v>467</v>
      </c>
      <c r="D1032" s="8"/>
      <c r="E1032" s="28" t="s">
        <v>468</v>
      </c>
      <c r="F1032" s="23">
        <f t="shared" ref="F1032:H1033" si="377">F1033</f>
        <v>57140.942999999999</v>
      </c>
      <c r="G1032" s="23">
        <f t="shared" si="377"/>
        <v>57928.277000000002</v>
      </c>
      <c r="H1032" s="23">
        <f t="shared" si="377"/>
        <v>57928.277000000002</v>
      </c>
    </row>
    <row r="1033" spans="1:8" ht="48">
      <c r="A1033" s="8" t="s">
        <v>173</v>
      </c>
      <c r="B1033" s="8" t="s">
        <v>25</v>
      </c>
      <c r="C1033" s="9" t="s">
        <v>467</v>
      </c>
      <c r="D1033" s="40" t="s">
        <v>110</v>
      </c>
      <c r="E1033" s="26" t="s">
        <v>111</v>
      </c>
      <c r="F1033" s="23">
        <f t="shared" si="377"/>
        <v>57140.942999999999</v>
      </c>
      <c r="G1033" s="23">
        <f t="shared" si="377"/>
        <v>57928.277000000002</v>
      </c>
      <c r="H1033" s="23">
        <f t="shared" si="377"/>
        <v>57928.277000000002</v>
      </c>
    </row>
    <row r="1034" spans="1:8" ht="84">
      <c r="A1034" s="8" t="s">
        <v>173</v>
      </c>
      <c r="B1034" s="8" t="s">
        <v>25</v>
      </c>
      <c r="C1034" s="9" t="s">
        <v>467</v>
      </c>
      <c r="D1034" s="8" t="s">
        <v>112</v>
      </c>
      <c r="E1034" s="7" t="s">
        <v>113</v>
      </c>
      <c r="F1034" s="23">
        <v>57140.942999999999</v>
      </c>
      <c r="G1034" s="23">
        <v>57928.277000000002</v>
      </c>
      <c r="H1034" s="23">
        <v>57928.277000000002</v>
      </c>
    </row>
    <row r="1035" spans="1:8" ht="48">
      <c r="A1035" s="8" t="s">
        <v>173</v>
      </c>
      <c r="B1035" s="8" t="s">
        <v>25</v>
      </c>
      <c r="C1035" s="9" t="s">
        <v>469</v>
      </c>
      <c r="D1035" s="8"/>
      <c r="E1035" s="28" t="s">
        <v>470</v>
      </c>
      <c r="F1035" s="23">
        <f>F1036+F1039+F1042</f>
        <v>53700.845999999998</v>
      </c>
      <c r="G1035" s="23">
        <f t="shared" ref="G1035:H1035" si="378">G1036+G1039+G1042</f>
        <v>47662.688000000002</v>
      </c>
      <c r="H1035" s="23">
        <f t="shared" si="378"/>
        <v>47662.688000000002</v>
      </c>
    </row>
    <row r="1036" spans="1:8" ht="96">
      <c r="A1036" s="8" t="s">
        <v>173</v>
      </c>
      <c r="B1036" s="8" t="s">
        <v>25</v>
      </c>
      <c r="C1036" s="9" t="s">
        <v>469</v>
      </c>
      <c r="D1036" s="25" t="s">
        <v>38</v>
      </c>
      <c r="E1036" s="26" t="s">
        <v>39</v>
      </c>
      <c r="F1036" s="23">
        <f>F1037+F1038</f>
        <v>36935.300999999999</v>
      </c>
      <c r="G1036" s="23">
        <f t="shared" ref="G1036:H1036" si="379">G1037+G1038</f>
        <v>36935.300999999999</v>
      </c>
      <c r="H1036" s="23">
        <f t="shared" si="379"/>
        <v>36935.300999999999</v>
      </c>
    </row>
    <row r="1037" spans="1:8">
      <c r="A1037" s="8" t="s">
        <v>173</v>
      </c>
      <c r="B1037" s="8" t="s">
        <v>25</v>
      </c>
      <c r="C1037" s="9" t="s">
        <v>469</v>
      </c>
      <c r="D1037" s="27" t="s">
        <v>93</v>
      </c>
      <c r="E1037" s="28" t="s">
        <v>94</v>
      </c>
      <c r="F1037" s="23">
        <v>28368.127</v>
      </c>
      <c r="G1037" s="23">
        <v>28368.127</v>
      </c>
      <c r="H1037" s="23">
        <v>28368.127</v>
      </c>
    </row>
    <row r="1038" spans="1:8" ht="60">
      <c r="A1038" s="8" t="s">
        <v>173</v>
      </c>
      <c r="B1038" s="8" t="s">
        <v>25</v>
      </c>
      <c r="C1038" s="9" t="s">
        <v>469</v>
      </c>
      <c r="D1038" s="27">
        <v>119</v>
      </c>
      <c r="E1038" s="28" t="s">
        <v>96</v>
      </c>
      <c r="F1038" s="23">
        <v>8567.1740000000009</v>
      </c>
      <c r="G1038" s="23">
        <v>8567.1740000000009</v>
      </c>
      <c r="H1038" s="23">
        <v>8567.1740000000009</v>
      </c>
    </row>
    <row r="1039" spans="1:8" ht="36">
      <c r="A1039" s="8" t="s">
        <v>173</v>
      </c>
      <c r="B1039" s="8" t="s">
        <v>25</v>
      </c>
      <c r="C1039" s="9" t="s">
        <v>469</v>
      </c>
      <c r="D1039" s="25" t="s">
        <v>55</v>
      </c>
      <c r="E1039" s="26" t="s">
        <v>56</v>
      </c>
      <c r="F1039" s="23">
        <f>F1040+F1041</f>
        <v>16295.055</v>
      </c>
      <c r="G1039" s="23">
        <f t="shared" ref="G1039:H1039" si="380">G1040+G1041</f>
        <v>10256.897000000001</v>
      </c>
      <c r="H1039" s="23">
        <f t="shared" si="380"/>
        <v>10256.897000000001</v>
      </c>
    </row>
    <row r="1040" spans="1:8" ht="24">
      <c r="A1040" s="8" t="s">
        <v>173</v>
      </c>
      <c r="B1040" s="8" t="s">
        <v>25</v>
      </c>
      <c r="C1040" s="9" t="s">
        <v>469</v>
      </c>
      <c r="D1040" s="8" t="s">
        <v>57</v>
      </c>
      <c r="E1040" s="7" t="s">
        <v>58</v>
      </c>
      <c r="F1040" s="23">
        <v>9238.4189999999999</v>
      </c>
      <c r="G1040" s="23">
        <v>4934.5069999999996</v>
      </c>
      <c r="H1040" s="23">
        <v>4934.5069999999996</v>
      </c>
    </row>
    <row r="1041" spans="1:8">
      <c r="A1041" s="8" t="s">
        <v>173</v>
      </c>
      <c r="B1041" s="8" t="s">
        <v>25</v>
      </c>
      <c r="C1041" s="9" t="s">
        <v>469</v>
      </c>
      <c r="D1041" s="8">
        <v>247</v>
      </c>
      <c r="E1041" s="7" t="s">
        <v>97</v>
      </c>
      <c r="F1041" s="23">
        <v>7056.6360000000004</v>
      </c>
      <c r="G1041" s="23">
        <v>5322.39</v>
      </c>
      <c r="H1041" s="23">
        <v>5322.39</v>
      </c>
    </row>
    <row r="1042" spans="1:8">
      <c r="A1042" s="8" t="s">
        <v>173</v>
      </c>
      <c r="B1042" s="8" t="s">
        <v>25</v>
      </c>
      <c r="C1042" s="9" t="s">
        <v>469</v>
      </c>
      <c r="D1042" s="8" t="s">
        <v>98</v>
      </c>
      <c r="E1042" s="7" t="s">
        <v>84</v>
      </c>
      <c r="F1042" s="23">
        <f>F1043</f>
        <v>470.49</v>
      </c>
      <c r="G1042" s="23">
        <f t="shared" ref="G1042:H1042" si="381">G1043</f>
        <v>470.49</v>
      </c>
      <c r="H1042" s="23">
        <f t="shared" si="381"/>
        <v>470.49</v>
      </c>
    </row>
    <row r="1043" spans="1:8" ht="24">
      <c r="A1043" s="8" t="s">
        <v>173</v>
      </c>
      <c r="B1043" s="8" t="s">
        <v>25</v>
      </c>
      <c r="C1043" s="9" t="s">
        <v>469</v>
      </c>
      <c r="D1043" s="8">
        <v>851</v>
      </c>
      <c r="E1043" s="7" t="s">
        <v>386</v>
      </c>
      <c r="F1043" s="23">
        <v>470.49</v>
      </c>
      <c r="G1043" s="23">
        <v>470.49</v>
      </c>
      <c r="H1043" s="23">
        <v>470.49</v>
      </c>
    </row>
    <row r="1044" spans="1:8" ht="36">
      <c r="A1044" s="8" t="s">
        <v>173</v>
      </c>
      <c r="B1044" s="8" t="s">
        <v>25</v>
      </c>
      <c r="C1044" s="9" t="s">
        <v>471</v>
      </c>
      <c r="D1044" s="8"/>
      <c r="E1044" s="7" t="s">
        <v>472</v>
      </c>
      <c r="F1044" s="23">
        <f>F1047+F1045</f>
        <v>2803.63</v>
      </c>
      <c r="G1044" s="23">
        <f t="shared" ref="G1044:H1044" si="382">G1047+G1045</f>
        <v>0</v>
      </c>
      <c r="H1044" s="23">
        <f t="shared" si="382"/>
        <v>0</v>
      </c>
    </row>
    <row r="1045" spans="1:8" ht="36">
      <c r="A1045" s="8" t="s">
        <v>173</v>
      </c>
      <c r="B1045" s="8" t="s">
        <v>25</v>
      </c>
      <c r="C1045" s="9" t="s">
        <v>471</v>
      </c>
      <c r="D1045" s="25" t="s">
        <v>55</v>
      </c>
      <c r="E1045" s="26" t="s">
        <v>56</v>
      </c>
      <c r="F1045" s="23">
        <f>F1046</f>
        <v>460.24</v>
      </c>
      <c r="G1045" s="23">
        <f t="shared" ref="G1045:H1045" si="383">G1046</f>
        <v>0</v>
      </c>
      <c r="H1045" s="23">
        <f t="shared" si="383"/>
        <v>0</v>
      </c>
    </row>
    <row r="1046" spans="1:8" ht="24">
      <c r="A1046" s="8" t="s">
        <v>173</v>
      </c>
      <c r="B1046" s="8" t="s">
        <v>25</v>
      </c>
      <c r="C1046" s="9" t="s">
        <v>471</v>
      </c>
      <c r="D1046" s="8" t="s">
        <v>57</v>
      </c>
      <c r="E1046" s="7" t="s">
        <v>58</v>
      </c>
      <c r="F1046" s="23">
        <v>460.24</v>
      </c>
      <c r="G1046" s="23">
        <v>0</v>
      </c>
      <c r="H1046" s="23">
        <v>0</v>
      </c>
    </row>
    <row r="1047" spans="1:8" ht="48">
      <c r="A1047" s="8" t="s">
        <v>173</v>
      </c>
      <c r="B1047" s="8" t="s">
        <v>25</v>
      </c>
      <c r="C1047" s="9" t="s">
        <v>471</v>
      </c>
      <c r="D1047" s="40" t="s">
        <v>110</v>
      </c>
      <c r="E1047" s="26" t="s">
        <v>111</v>
      </c>
      <c r="F1047" s="23">
        <f>F1048</f>
        <v>2343.39</v>
      </c>
      <c r="G1047" s="23">
        <f t="shared" ref="G1047:H1047" si="384">G1048</f>
        <v>0</v>
      </c>
      <c r="H1047" s="23">
        <f t="shared" si="384"/>
        <v>0</v>
      </c>
    </row>
    <row r="1048" spans="1:8" ht="24">
      <c r="A1048" s="8" t="s">
        <v>173</v>
      </c>
      <c r="B1048" s="8" t="s">
        <v>25</v>
      </c>
      <c r="C1048" s="9" t="s">
        <v>471</v>
      </c>
      <c r="D1048" s="8">
        <v>612</v>
      </c>
      <c r="E1048" s="7" t="s">
        <v>349</v>
      </c>
      <c r="F1048" s="23">
        <v>2343.39</v>
      </c>
      <c r="G1048" s="23">
        <v>0</v>
      </c>
      <c r="H1048" s="23">
        <v>0</v>
      </c>
    </row>
    <row r="1049" spans="1:8" ht="48">
      <c r="A1049" s="8" t="s">
        <v>173</v>
      </c>
      <c r="B1049" s="8" t="s">
        <v>25</v>
      </c>
      <c r="C1049" s="9" t="s">
        <v>473</v>
      </c>
      <c r="D1049" s="8"/>
      <c r="E1049" s="7" t="s">
        <v>474</v>
      </c>
      <c r="F1049" s="23">
        <f>F1053+F1050</f>
        <v>80326.051000000007</v>
      </c>
      <c r="G1049" s="23">
        <f t="shared" ref="G1049:H1049" si="385">G1053+G1050</f>
        <v>80326.051000000007</v>
      </c>
      <c r="H1049" s="23">
        <f t="shared" si="385"/>
        <v>80326.051000000007</v>
      </c>
    </row>
    <row r="1050" spans="1:8" ht="96">
      <c r="A1050" s="8" t="s">
        <v>173</v>
      </c>
      <c r="B1050" s="8" t="s">
        <v>25</v>
      </c>
      <c r="C1050" s="9" t="s">
        <v>473</v>
      </c>
      <c r="D1050" s="25" t="s">
        <v>38</v>
      </c>
      <c r="E1050" s="26" t="s">
        <v>39</v>
      </c>
      <c r="F1050" s="23">
        <f>F1051+F1052</f>
        <v>32746.444</v>
      </c>
      <c r="G1050" s="23">
        <f t="shared" ref="G1050:H1050" si="386">G1051+G1052</f>
        <v>32746.444</v>
      </c>
      <c r="H1050" s="23">
        <f t="shared" si="386"/>
        <v>32746.444</v>
      </c>
    </row>
    <row r="1051" spans="1:8">
      <c r="A1051" s="8" t="s">
        <v>173</v>
      </c>
      <c r="B1051" s="8" t="s">
        <v>25</v>
      </c>
      <c r="C1051" s="9" t="s">
        <v>473</v>
      </c>
      <c r="D1051" s="27" t="s">
        <v>93</v>
      </c>
      <c r="E1051" s="28" t="s">
        <v>94</v>
      </c>
      <c r="F1051" s="23">
        <v>25150.879000000001</v>
      </c>
      <c r="G1051" s="23">
        <v>25150.879000000001</v>
      </c>
      <c r="H1051" s="23">
        <v>25150.879000000001</v>
      </c>
    </row>
    <row r="1052" spans="1:8" ht="60">
      <c r="A1052" s="8" t="s">
        <v>173</v>
      </c>
      <c r="B1052" s="8" t="s">
        <v>25</v>
      </c>
      <c r="C1052" s="9" t="s">
        <v>473</v>
      </c>
      <c r="D1052" s="27">
        <v>119</v>
      </c>
      <c r="E1052" s="28" t="s">
        <v>96</v>
      </c>
      <c r="F1052" s="23">
        <v>7595.5649999999996</v>
      </c>
      <c r="G1052" s="23">
        <v>7595.5649999999996</v>
      </c>
      <c r="H1052" s="23">
        <v>7595.5649999999996</v>
      </c>
    </row>
    <row r="1053" spans="1:8" ht="48">
      <c r="A1053" s="8" t="s">
        <v>173</v>
      </c>
      <c r="B1053" s="8" t="s">
        <v>25</v>
      </c>
      <c r="C1053" s="9" t="s">
        <v>473</v>
      </c>
      <c r="D1053" s="25" t="s">
        <v>110</v>
      </c>
      <c r="E1053" s="26" t="s">
        <v>111</v>
      </c>
      <c r="F1053" s="23">
        <f t="shared" ref="F1053:H1053" si="387">F1054</f>
        <v>47579.607000000004</v>
      </c>
      <c r="G1053" s="23">
        <f t="shared" si="387"/>
        <v>47579.607000000004</v>
      </c>
      <c r="H1053" s="23">
        <f t="shared" si="387"/>
        <v>47579.607000000004</v>
      </c>
    </row>
    <row r="1054" spans="1:8" ht="84">
      <c r="A1054" s="8" t="s">
        <v>173</v>
      </c>
      <c r="B1054" s="8" t="s">
        <v>25</v>
      </c>
      <c r="C1054" s="9" t="s">
        <v>473</v>
      </c>
      <c r="D1054" s="8" t="s">
        <v>112</v>
      </c>
      <c r="E1054" s="7" t="s">
        <v>113</v>
      </c>
      <c r="F1054" s="23">
        <v>47579.607000000004</v>
      </c>
      <c r="G1054" s="23">
        <v>47579.607000000004</v>
      </c>
      <c r="H1054" s="23">
        <v>47579.607000000004</v>
      </c>
    </row>
    <row r="1055" spans="1:8" ht="48">
      <c r="A1055" s="8" t="s">
        <v>173</v>
      </c>
      <c r="B1055" s="8" t="s">
        <v>25</v>
      </c>
      <c r="C1055" s="9" t="s">
        <v>475</v>
      </c>
      <c r="D1055" s="8"/>
      <c r="E1055" s="7" t="s">
        <v>476</v>
      </c>
      <c r="F1055" s="23">
        <f>F1056+F1059</f>
        <v>811.37400000000002</v>
      </c>
      <c r="G1055" s="23">
        <f t="shared" ref="G1055:H1055" si="388">G1056+G1059</f>
        <v>811.37400000000002</v>
      </c>
      <c r="H1055" s="23">
        <f t="shared" si="388"/>
        <v>811.37400000000002</v>
      </c>
    </row>
    <row r="1056" spans="1:8" ht="96">
      <c r="A1056" s="8" t="s">
        <v>173</v>
      </c>
      <c r="B1056" s="8" t="s">
        <v>25</v>
      </c>
      <c r="C1056" s="9" t="s">
        <v>475</v>
      </c>
      <c r="D1056" s="25" t="s">
        <v>38</v>
      </c>
      <c r="E1056" s="26" t="s">
        <v>39</v>
      </c>
      <c r="F1056" s="23">
        <f>F1057+F1058</f>
        <v>330.77199999999999</v>
      </c>
      <c r="G1056" s="23">
        <f t="shared" ref="G1056:H1056" si="389">G1057+G1058</f>
        <v>330.77199999999999</v>
      </c>
      <c r="H1056" s="23">
        <f t="shared" si="389"/>
        <v>330.77199999999999</v>
      </c>
    </row>
    <row r="1057" spans="1:8">
      <c r="A1057" s="8" t="s">
        <v>173</v>
      </c>
      <c r="B1057" s="8" t="s">
        <v>25</v>
      </c>
      <c r="C1057" s="9" t="s">
        <v>475</v>
      </c>
      <c r="D1057" s="27" t="s">
        <v>93</v>
      </c>
      <c r="E1057" s="28" t="s">
        <v>94</v>
      </c>
      <c r="F1057" s="23">
        <v>254.05</v>
      </c>
      <c r="G1057" s="23">
        <v>254.05</v>
      </c>
      <c r="H1057" s="23">
        <v>254.05</v>
      </c>
    </row>
    <row r="1058" spans="1:8" ht="60">
      <c r="A1058" s="8" t="s">
        <v>173</v>
      </c>
      <c r="B1058" s="8" t="s">
        <v>25</v>
      </c>
      <c r="C1058" s="9" t="s">
        <v>475</v>
      </c>
      <c r="D1058" s="27">
        <v>119</v>
      </c>
      <c r="E1058" s="28" t="s">
        <v>96</v>
      </c>
      <c r="F1058" s="23">
        <v>76.721999999999994</v>
      </c>
      <c r="G1058" s="23">
        <v>76.721999999999994</v>
      </c>
      <c r="H1058" s="23">
        <v>76.721999999999994</v>
      </c>
    </row>
    <row r="1059" spans="1:8" ht="48">
      <c r="A1059" s="8" t="s">
        <v>173</v>
      </c>
      <c r="B1059" s="8" t="s">
        <v>25</v>
      </c>
      <c r="C1059" s="9" t="s">
        <v>475</v>
      </c>
      <c r="D1059" s="25" t="s">
        <v>110</v>
      </c>
      <c r="E1059" s="26" t="s">
        <v>111</v>
      </c>
      <c r="F1059" s="23">
        <f t="shared" ref="F1059:H1059" si="390">F1060</f>
        <v>480.60199999999998</v>
      </c>
      <c r="G1059" s="23">
        <f t="shared" si="390"/>
        <v>480.60199999999998</v>
      </c>
      <c r="H1059" s="23">
        <f t="shared" si="390"/>
        <v>480.60199999999998</v>
      </c>
    </row>
    <row r="1060" spans="1:8" ht="84">
      <c r="A1060" s="8" t="s">
        <v>173</v>
      </c>
      <c r="B1060" s="8" t="s">
        <v>25</v>
      </c>
      <c r="C1060" s="9" t="s">
        <v>475</v>
      </c>
      <c r="D1060" s="8" t="s">
        <v>112</v>
      </c>
      <c r="E1060" s="7" t="s">
        <v>113</v>
      </c>
      <c r="F1060" s="23">
        <v>480.60199999999998</v>
      </c>
      <c r="G1060" s="23">
        <v>480.60199999999998</v>
      </c>
      <c r="H1060" s="23">
        <v>480.60199999999998</v>
      </c>
    </row>
    <row r="1061" spans="1:8" ht="36">
      <c r="A1061" s="8" t="s">
        <v>173</v>
      </c>
      <c r="B1061" s="8" t="s">
        <v>25</v>
      </c>
      <c r="C1061" s="9" t="s">
        <v>477</v>
      </c>
      <c r="D1061" s="8"/>
      <c r="E1061" s="7" t="s">
        <v>478</v>
      </c>
      <c r="F1061" s="23">
        <f>F1062</f>
        <v>39</v>
      </c>
      <c r="G1061" s="23">
        <f t="shared" ref="G1061:H1062" si="391">G1062</f>
        <v>0</v>
      </c>
      <c r="H1061" s="23">
        <f t="shared" si="391"/>
        <v>0</v>
      </c>
    </row>
    <row r="1062" spans="1:8" ht="36">
      <c r="A1062" s="8" t="s">
        <v>173</v>
      </c>
      <c r="B1062" s="8" t="s">
        <v>25</v>
      </c>
      <c r="C1062" s="9" t="s">
        <v>477</v>
      </c>
      <c r="D1062" s="25" t="s">
        <v>55</v>
      </c>
      <c r="E1062" s="26" t="s">
        <v>56</v>
      </c>
      <c r="F1062" s="23">
        <f>F1063</f>
        <v>39</v>
      </c>
      <c r="G1062" s="23">
        <f t="shared" si="391"/>
        <v>0</v>
      </c>
      <c r="H1062" s="23">
        <f t="shared" si="391"/>
        <v>0</v>
      </c>
    </row>
    <row r="1063" spans="1:8" ht="24">
      <c r="A1063" s="8" t="s">
        <v>173</v>
      </c>
      <c r="B1063" s="8" t="s">
        <v>25</v>
      </c>
      <c r="C1063" s="9" t="s">
        <v>477</v>
      </c>
      <c r="D1063" s="8" t="s">
        <v>57</v>
      </c>
      <c r="E1063" s="7" t="s">
        <v>58</v>
      </c>
      <c r="F1063" s="23">
        <v>39</v>
      </c>
      <c r="G1063" s="23">
        <v>0</v>
      </c>
      <c r="H1063" s="23">
        <v>0</v>
      </c>
    </row>
    <row r="1064" spans="1:8" ht="36">
      <c r="A1064" s="8" t="s">
        <v>173</v>
      </c>
      <c r="B1064" s="8" t="s">
        <v>25</v>
      </c>
      <c r="C1064" s="9" t="s">
        <v>479</v>
      </c>
      <c r="D1064" s="8"/>
      <c r="E1064" s="7" t="s">
        <v>480</v>
      </c>
      <c r="F1064" s="23">
        <f>F1065</f>
        <v>1687.61</v>
      </c>
      <c r="G1064" s="23">
        <f t="shared" ref="G1064:H1068" si="392">G1065</f>
        <v>0</v>
      </c>
      <c r="H1064" s="23">
        <f t="shared" si="392"/>
        <v>0</v>
      </c>
    </row>
    <row r="1065" spans="1:8" ht="36">
      <c r="A1065" s="8" t="s">
        <v>173</v>
      </c>
      <c r="B1065" s="8" t="s">
        <v>25</v>
      </c>
      <c r="C1065" s="9" t="s">
        <v>479</v>
      </c>
      <c r="D1065" s="8">
        <v>400</v>
      </c>
      <c r="E1065" s="7" t="s">
        <v>286</v>
      </c>
      <c r="F1065" s="23">
        <f>F1066</f>
        <v>1687.61</v>
      </c>
      <c r="G1065" s="23">
        <f t="shared" si="392"/>
        <v>0</v>
      </c>
      <c r="H1065" s="23">
        <f t="shared" si="392"/>
        <v>0</v>
      </c>
    </row>
    <row r="1066" spans="1:8" ht="48">
      <c r="A1066" s="8" t="s">
        <v>173</v>
      </c>
      <c r="B1066" s="8" t="s">
        <v>25</v>
      </c>
      <c r="C1066" s="9" t="s">
        <v>479</v>
      </c>
      <c r="D1066" s="8">
        <v>414</v>
      </c>
      <c r="E1066" s="7" t="s">
        <v>287</v>
      </c>
      <c r="F1066" s="23">
        <v>1687.61</v>
      </c>
      <c r="G1066" s="23">
        <v>0</v>
      </c>
      <c r="H1066" s="23">
        <v>0</v>
      </c>
    </row>
    <row r="1067" spans="1:8" ht="60">
      <c r="A1067" s="8" t="s">
        <v>173</v>
      </c>
      <c r="B1067" s="8" t="s">
        <v>25</v>
      </c>
      <c r="C1067" s="9" t="s">
        <v>815</v>
      </c>
      <c r="D1067" s="8"/>
      <c r="E1067" s="7" t="s">
        <v>863</v>
      </c>
      <c r="F1067" s="23">
        <f>F1068</f>
        <v>23072</v>
      </c>
      <c r="G1067" s="23">
        <f t="shared" si="392"/>
        <v>0</v>
      </c>
      <c r="H1067" s="23">
        <f t="shared" si="392"/>
        <v>0</v>
      </c>
    </row>
    <row r="1068" spans="1:8" ht="36">
      <c r="A1068" s="8" t="s">
        <v>173</v>
      </c>
      <c r="B1068" s="8" t="s">
        <v>25</v>
      </c>
      <c r="C1068" s="9" t="s">
        <v>815</v>
      </c>
      <c r="D1068" s="8">
        <v>400</v>
      </c>
      <c r="E1068" s="7" t="s">
        <v>286</v>
      </c>
      <c r="F1068" s="23">
        <f>F1069</f>
        <v>23072</v>
      </c>
      <c r="G1068" s="23">
        <f t="shared" si="392"/>
        <v>0</v>
      </c>
      <c r="H1068" s="23">
        <f t="shared" si="392"/>
        <v>0</v>
      </c>
    </row>
    <row r="1069" spans="1:8" ht="60">
      <c r="A1069" s="8" t="s">
        <v>173</v>
      </c>
      <c r="B1069" s="8" t="s">
        <v>25</v>
      </c>
      <c r="C1069" s="9" t="s">
        <v>815</v>
      </c>
      <c r="D1069" s="8">
        <v>412</v>
      </c>
      <c r="E1069" s="7" t="s">
        <v>535</v>
      </c>
      <c r="F1069" s="23">
        <v>23072</v>
      </c>
      <c r="G1069" s="23">
        <v>0</v>
      </c>
      <c r="H1069" s="23">
        <v>0</v>
      </c>
    </row>
    <row r="1070" spans="1:8" ht="60">
      <c r="A1070" s="8" t="s">
        <v>173</v>
      </c>
      <c r="B1070" s="8" t="s">
        <v>25</v>
      </c>
      <c r="C1070" s="9" t="s">
        <v>824</v>
      </c>
      <c r="D1070" s="8"/>
      <c r="E1070" s="7" t="s">
        <v>817</v>
      </c>
      <c r="F1070" s="23">
        <f>F1071</f>
        <v>200</v>
      </c>
      <c r="G1070" s="23">
        <f t="shared" ref="G1070:H1071" si="393">G1071</f>
        <v>0</v>
      </c>
      <c r="H1070" s="23">
        <f t="shared" si="393"/>
        <v>0</v>
      </c>
    </row>
    <row r="1071" spans="1:8" ht="48">
      <c r="A1071" s="8" t="s">
        <v>173</v>
      </c>
      <c r="B1071" s="8" t="s">
        <v>25</v>
      </c>
      <c r="C1071" s="9" t="s">
        <v>824</v>
      </c>
      <c r="D1071" s="40" t="s">
        <v>110</v>
      </c>
      <c r="E1071" s="26" t="s">
        <v>111</v>
      </c>
      <c r="F1071" s="23">
        <f>F1072</f>
        <v>200</v>
      </c>
      <c r="G1071" s="23">
        <f t="shared" si="393"/>
        <v>0</v>
      </c>
      <c r="H1071" s="23">
        <f t="shared" si="393"/>
        <v>0</v>
      </c>
    </row>
    <row r="1072" spans="1:8" ht="24">
      <c r="A1072" s="8" t="s">
        <v>173</v>
      </c>
      <c r="B1072" s="8" t="s">
        <v>25</v>
      </c>
      <c r="C1072" s="9" t="s">
        <v>824</v>
      </c>
      <c r="D1072" s="8">
        <v>612</v>
      </c>
      <c r="E1072" s="7" t="s">
        <v>349</v>
      </c>
      <c r="F1072" s="23">
        <v>200</v>
      </c>
      <c r="G1072" s="23">
        <v>0</v>
      </c>
      <c r="H1072" s="23">
        <v>0</v>
      </c>
    </row>
    <row r="1073" spans="1:8" ht="36">
      <c r="A1073" s="8" t="s">
        <v>173</v>
      </c>
      <c r="B1073" s="8" t="s">
        <v>25</v>
      </c>
      <c r="C1073" s="9" t="s">
        <v>481</v>
      </c>
      <c r="D1073" s="8"/>
      <c r="E1073" s="7" t="s">
        <v>482</v>
      </c>
      <c r="F1073" s="23">
        <f t="shared" ref="F1073:H1075" si="394">F1074</f>
        <v>2120</v>
      </c>
      <c r="G1073" s="23">
        <f t="shared" si="394"/>
        <v>1865</v>
      </c>
      <c r="H1073" s="23">
        <f t="shared" si="394"/>
        <v>1865</v>
      </c>
    </row>
    <row r="1074" spans="1:8" ht="84">
      <c r="A1074" s="8" t="s">
        <v>173</v>
      </c>
      <c r="B1074" s="8" t="s">
        <v>25</v>
      </c>
      <c r="C1074" s="9" t="s">
        <v>483</v>
      </c>
      <c r="D1074" s="8"/>
      <c r="E1074" s="7" t="s">
        <v>484</v>
      </c>
      <c r="F1074" s="23">
        <f>F1075</f>
        <v>2120</v>
      </c>
      <c r="G1074" s="23">
        <f t="shared" si="394"/>
        <v>1865</v>
      </c>
      <c r="H1074" s="23">
        <f t="shared" si="394"/>
        <v>1865</v>
      </c>
    </row>
    <row r="1075" spans="1:8" ht="48">
      <c r="A1075" s="8" t="s">
        <v>173</v>
      </c>
      <c r="B1075" s="8" t="s">
        <v>25</v>
      </c>
      <c r="C1075" s="9" t="s">
        <v>483</v>
      </c>
      <c r="D1075" s="40" t="s">
        <v>110</v>
      </c>
      <c r="E1075" s="26" t="s">
        <v>111</v>
      </c>
      <c r="F1075" s="23">
        <f>F1076</f>
        <v>2120</v>
      </c>
      <c r="G1075" s="23">
        <f t="shared" si="394"/>
        <v>1865</v>
      </c>
      <c r="H1075" s="23">
        <f t="shared" si="394"/>
        <v>1865</v>
      </c>
    </row>
    <row r="1076" spans="1:8" ht="84">
      <c r="A1076" s="8" t="s">
        <v>173</v>
      </c>
      <c r="B1076" s="8" t="s">
        <v>25</v>
      </c>
      <c r="C1076" s="9" t="s">
        <v>483</v>
      </c>
      <c r="D1076" s="8" t="s">
        <v>112</v>
      </c>
      <c r="E1076" s="7" t="s">
        <v>113</v>
      </c>
      <c r="F1076" s="23">
        <v>2120</v>
      </c>
      <c r="G1076" s="23">
        <v>1865</v>
      </c>
      <c r="H1076" s="23">
        <v>1865</v>
      </c>
    </row>
    <row r="1077" spans="1:8" ht="24">
      <c r="A1077" s="8" t="s">
        <v>173</v>
      </c>
      <c r="B1077" s="8" t="s">
        <v>25</v>
      </c>
      <c r="C1077" s="9" t="s">
        <v>485</v>
      </c>
      <c r="D1077" s="8"/>
      <c r="E1077" s="7" t="s">
        <v>486</v>
      </c>
      <c r="F1077" s="23">
        <f>F1078</f>
        <v>1029.2380000000001</v>
      </c>
      <c r="G1077" s="23">
        <f t="shared" ref="G1077:H1079" si="395">G1078</f>
        <v>0</v>
      </c>
      <c r="H1077" s="23">
        <f t="shared" si="395"/>
        <v>0</v>
      </c>
    </row>
    <row r="1078" spans="1:8" ht="24">
      <c r="A1078" s="8" t="s">
        <v>173</v>
      </c>
      <c r="B1078" s="8" t="s">
        <v>25</v>
      </c>
      <c r="C1078" s="9" t="s">
        <v>487</v>
      </c>
      <c r="D1078" s="8"/>
      <c r="E1078" s="7" t="s">
        <v>488</v>
      </c>
      <c r="F1078" s="23">
        <f>F1079</f>
        <v>1029.2380000000001</v>
      </c>
      <c r="G1078" s="23">
        <f t="shared" si="395"/>
        <v>0</v>
      </c>
      <c r="H1078" s="23">
        <f t="shared" si="395"/>
        <v>0</v>
      </c>
    </row>
    <row r="1079" spans="1:8" ht="48">
      <c r="A1079" s="8" t="s">
        <v>173</v>
      </c>
      <c r="B1079" s="8" t="s">
        <v>25</v>
      </c>
      <c r="C1079" s="9" t="s">
        <v>487</v>
      </c>
      <c r="D1079" s="40" t="s">
        <v>110</v>
      </c>
      <c r="E1079" s="26" t="s">
        <v>111</v>
      </c>
      <c r="F1079" s="23">
        <f>F1080</f>
        <v>1029.2380000000001</v>
      </c>
      <c r="G1079" s="23">
        <f t="shared" si="395"/>
        <v>0</v>
      </c>
      <c r="H1079" s="23">
        <f t="shared" si="395"/>
        <v>0</v>
      </c>
    </row>
    <row r="1080" spans="1:8" ht="84">
      <c r="A1080" s="8" t="s">
        <v>173</v>
      </c>
      <c r="B1080" s="8" t="s">
        <v>25</v>
      </c>
      <c r="C1080" s="9" t="s">
        <v>487</v>
      </c>
      <c r="D1080" s="8" t="s">
        <v>417</v>
      </c>
      <c r="E1080" s="7" t="s">
        <v>418</v>
      </c>
      <c r="F1080" s="23">
        <v>1029.2380000000001</v>
      </c>
      <c r="G1080" s="23">
        <v>0</v>
      </c>
      <c r="H1080" s="23">
        <v>0</v>
      </c>
    </row>
    <row r="1081" spans="1:8" ht="60">
      <c r="A1081" s="8" t="s">
        <v>173</v>
      </c>
      <c r="B1081" s="8" t="s">
        <v>25</v>
      </c>
      <c r="C1081" s="17" t="s">
        <v>489</v>
      </c>
      <c r="D1081" s="20"/>
      <c r="E1081" s="21" t="s">
        <v>490</v>
      </c>
      <c r="F1081" s="23">
        <f>F1082</f>
        <v>364.12199999999996</v>
      </c>
      <c r="G1081" s="23">
        <f t="shared" ref="G1081:H1082" si="396">G1082</f>
        <v>0</v>
      </c>
      <c r="H1081" s="23">
        <f t="shared" si="396"/>
        <v>0</v>
      </c>
    </row>
    <row r="1082" spans="1:8" ht="72">
      <c r="A1082" s="8" t="s">
        <v>173</v>
      </c>
      <c r="B1082" s="8" t="s">
        <v>25</v>
      </c>
      <c r="C1082" s="9" t="s">
        <v>491</v>
      </c>
      <c r="D1082" s="8"/>
      <c r="E1082" s="7" t="s">
        <v>492</v>
      </c>
      <c r="F1082" s="23">
        <f>F1083</f>
        <v>364.12199999999996</v>
      </c>
      <c r="G1082" s="23">
        <f t="shared" si="396"/>
        <v>0</v>
      </c>
      <c r="H1082" s="23">
        <f t="shared" si="396"/>
        <v>0</v>
      </c>
    </row>
    <row r="1083" spans="1:8" ht="36">
      <c r="A1083" s="8" t="s">
        <v>173</v>
      </c>
      <c r="B1083" s="8" t="s">
        <v>25</v>
      </c>
      <c r="C1083" s="9" t="s">
        <v>493</v>
      </c>
      <c r="D1083" s="8"/>
      <c r="E1083" s="7" t="s">
        <v>494</v>
      </c>
      <c r="F1083" s="23">
        <f>F1084+F1087+F1090</f>
        <v>364.12199999999996</v>
      </c>
      <c r="G1083" s="23">
        <f t="shared" ref="G1083:H1083" si="397">G1084+G1087+G1090</f>
        <v>0</v>
      </c>
      <c r="H1083" s="23">
        <f t="shared" si="397"/>
        <v>0</v>
      </c>
    </row>
    <row r="1084" spans="1:8" ht="84">
      <c r="A1084" s="8" t="s">
        <v>173</v>
      </c>
      <c r="B1084" s="8" t="s">
        <v>25</v>
      </c>
      <c r="C1084" s="9" t="s">
        <v>495</v>
      </c>
      <c r="D1084" s="8"/>
      <c r="E1084" s="7" t="s">
        <v>496</v>
      </c>
      <c r="F1084" s="23">
        <f>F1085</f>
        <v>83.6</v>
      </c>
      <c r="G1084" s="23">
        <f t="shared" ref="G1084:H1085" si="398">G1085</f>
        <v>0</v>
      </c>
      <c r="H1084" s="23">
        <f t="shared" si="398"/>
        <v>0</v>
      </c>
    </row>
    <row r="1085" spans="1:8" ht="36">
      <c r="A1085" s="8" t="s">
        <v>173</v>
      </c>
      <c r="B1085" s="8" t="s">
        <v>25</v>
      </c>
      <c r="C1085" s="9" t="s">
        <v>495</v>
      </c>
      <c r="D1085" s="25" t="s">
        <v>55</v>
      </c>
      <c r="E1085" s="26" t="s">
        <v>56</v>
      </c>
      <c r="F1085" s="23">
        <f>F1086</f>
        <v>83.6</v>
      </c>
      <c r="G1085" s="23">
        <f t="shared" si="398"/>
        <v>0</v>
      </c>
      <c r="H1085" s="23">
        <f t="shared" si="398"/>
        <v>0</v>
      </c>
    </row>
    <row r="1086" spans="1:8" ht="24">
      <c r="A1086" s="8" t="s">
        <v>173</v>
      </c>
      <c r="B1086" s="8" t="s">
        <v>25</v>
      </c>
      <c r="C1086" s="9" t="s">
        <v>495</v>
      </c>
      <c r="D1086" s="8" t="s">
        <v>57</v>
      </c>
      <c r="E1086" s="7" t="s">
        <v>58</v>
      </c>
      <c r="F1086" s="23">
        <v>83.6</v>
      </c>
      <c r="G1086" s="23">
        <v>0</v>
      </c>
      <c r="H1086" s="23">
        <v>0</v>
      </c>
    </row>
    <row r="1087" spans="1:8" ht="72">
      <c r="A1087" s="8" t="s">
        <v>173</v>
      </c>
      <c r="B1087" s="8" t="s">
        <v>25</v>
      </c>
      <c r="C1087" s="9" t="s">
        <v>497</v>
      </c>
      <c r="D1087" s="8"/>
      <c r="E1087" s="7" t="s">
        <v>498</v>
      </c>
      <c r="F1087" s="23">
        <f>F1088</f>
        <v>230.52199999999999</v>
      </c>
      <c r="G1087" s="23">
        <f t="shared" ref="G1087:H1088" si="399">G1088</f>
        <v>0</v>
      </c>
      <c r="H1087" s="23">
        <f t="shared" si="399"/>
        <v>0</v>
      </c>
    </row>
    <row r="1088" spans="1:8" ht="36">
      <c r="A1088" s="8" t="s">
        <v>173</v>
      </c>
      <c r="B1088" s="8" t="s">
        <v>25</v>
      </c>
      <c r="C1088" s="9" t="s">
        <v>497</v>
      </c>
      <c r="D1088" s="25" t="s">
        <v>55</v>
      </c>
      <c r="E1088" s="26" t="s">
        <v>56</v>
      </c>
      <c r="F1088" s="23">
        <f>F1089</f>
        <v>230.52199999999999</v>
      </c>
      <c r="G1088" s="23">
        <f t="shared" si="399"/>
        <v>0</v>
      </c>
      <c r="H1088" s="23">
        <f t="shared" si="399"/>
        <v>0</v>
      </c>
    </row>
    <row r="1089" spans="1:8" ht="24">
      <c r="A1089" s="8" t="s">
        <v>173</v>
      </c>
      <c r="B1089" s="8" t="s">
        <v>25</v>
      </c>
      <c r="C1089" s="9" t="s">
        <v>497</v>
      </c>
      <c r="D1089" s="8" t="s">
        <v>57</v>
      </c>
      <c r="E1089" s="7" t="s">
        <v>58</v>
      </c>
      <c r="F1089" s="23">
        <v>230.52199999999999</v>
      </c>
      <c r="G1089" s="23">
        <v>0</v>
      </c>
      <c r="H1089" s="23">
        <v>0</v>
      </c>
    </row>
    <row r="1090" spans="1:8" ht="120">
      <c r="A1090" s="8" t="s">
        <v>173</v>
      </c>
      <c r="B1090" s="8" t="s">
        <v>25</v>
      </c>
      <c r="C1090" s="9" t="s">
        <v>499</v>
      </c>
      <c r="D1090" s="8"/>
      <c r="E1090" s="7" t="s">
        <v>500</v>
      </c>
      <c r="F1090" s="23">
        <f>F1091</f>
        <v>50</v>
      </c>
      <c r="G1090" s="23">
        <f t="shared" ref="G1090:H1091" si="400">G1091</f>
        <v>0</v>
      </c>
      <c r="H1090" s="23">
        <f t="shared" si="400"/>
        <v>0</v>
      </c>
    </row>
    <row r="1091" spans="1:8" ht="36">
      <c r="A1091" s="8" t="s">
        <v>173</v>
      </c>
      <c r="B1091" s="8" t="s">
        <v>25</v>
      </c>
      <c r="C1091" s="9" t="s">
        <v>499</v>
      </c>
      <c r="D1091" s="25" t="s">
        <v>55</v>
      </c>
      <c r="E1091" s="26" t="s">
        <v>56</v>
      </c>
      <c r="F1091" s="23">
        <f>F1092</f>
        <v>50</v>
      </c>
      <c r="G1091" s="23">
        <f t="shared" si="400"/>
        <v>0</v>
      </c>
      <c r="H1091" s="23">
        <f t="shared" si="400"/>
        <v>0</v>
      </c>
    </row>
    <row r="1092" spans="1:8" ht="24">
      <c r="A1092" s="8" t="s">
        <v>173</v>
      </c>
      <c r="B1092" s="8" t="s">
        <v>25</v>
      </c>
      <c r="C1092" s="9" t="s">
        <v>499</v>
      </c>
      <c r="D1092" s="8" t="s">
        <v>57</v>
      </c>
      <c r="E1092" s="7" t="s">
        <v>58</v>
      </c>
      <c r="F1092" s="23">
        <v>50</v>
      </c>
      <c r="G1092" s="23">
        <v>0</v>
      </c>
      <c r="H1092" s="23">
        <v>0</v>
      </c>
    </row>
    <row r="1093" spans="1:8" ht="24">
      <c r="A1093" s="12" t="s">
        <v>173</v>
      </c>
      <c r="B1093" s="47" t="s">
        <v>61</v>
      </c>
      <c r="C1093" s="47"/>
      <c r="D1093" s="12"/>
      <c r="E1093" s="13" t="s">
        <v>501</v>
      </c>
      <c r="F1093" s="14">
        <f>F1094</f>
        <v>6039.683</v>
      </c>
      <c r="G1093" s="14">
        <f>G1095</f>
        <v>5411.8069999999998</v>
      </c>
      <c r="H1093" s="14">
        <f>H1095</f>
        <v>5411.8069999999998</v>
      </c>
    </row>
    <row r="1094" spans="1:8" ht="48">
      <c r="A1094" s="20" t="s">
        <v>173</v>
      </c>
      <c r="B1094" s="17" t="s">
        <v>61</v>
      </c>
      <c r="C1094" s="17" t="s">
        <v>421</v>
      </c>
      <c r="D1094" s="20"/>
      <c r="E1094" s="21" t="s">
        <v>422</v>
      </c>
      <c r="F1094" s="22">
        <f>F1095</f>
        <v>6039.683</v>
      </c>
      <c r="G1094" s="22">
        <f t="shared" ref="G1094:H1095" si="401">G1095</f>
        <v>5411.8069999999998</v>
      </c>
      <c r="H1094" s="22">
        <f t="shared" si="401"/>
        <v>5411.8069999999998</v>
      </c>
    </row>
    <row r="1095" spans="1:8">
      <c r="A1095" s="8" t="s">
        <v>173</v>
      </c>
      <c r="B1095" s="9" t="s">
        <v>61</v>
      </c>
      <c r="C1095" s="9" t="s">
        <v>502</v>
      </c>
      <c r="D1095" s="8"/>
      <c r="E1095" s="7" t="s">
        <v>33</v>
      </c>
      <c r="F1095" s="23">
        <f>F1096</f>
        <v>6039.683</v>
      </c>
      <c r="G1095" s="23">
        <f t="shared" si="401"/>
        <v>5411.8069999999998</v>
      </c>
      <c r="H1095" s="23">
        <f t="shared" si="401"/>
        <v>5411.8069999999998</v>
      </c>
    </row>
    <row r="1096" spans="1:8" ht="36">
      <c r="A1096" s="8" t="s">
        <v>173</v>
      </c>
      <c r="B1096" s="9" t="s">
        <v>61</v>
      </c>
      <c r="C1096" s="9" t="s">
        <v>503</v>
      </c>
      <c r="D1096" s="8"/>
      <c r="E1096" s="7" t="s">
        <v>504</v>
      </c>
      <c r="F1096" s="23">
        <f>F1097+F1104</f>
        <v>6039.683</v>
      </c>
      <c r="G1096" s="23">
        <f t="shared" ref="G1096:H1096" si="402">G1097+G1104</f>
        <v>5411.8069999999998</v>
      </c>
      <c r="H1096" s="23">
        <f t="shared" si="402"/>
        <v>5411.8069999999998</v>
      </c>
    </row>
    <row r="1097" spans="1:8" ht="60">
      <c r="A1097" s="101" t="s">
        <v>173</v>
      </c>
      <c r="B1097" s="103" t="s">
        <v>61</v>
      </c>
      <c r="C1097" s="24" t="s">
        <v>505</v>
      </c>
      <c r="D1097" s="8"/>
      <c r="E1097" s="7" t="s">
        <v>129</v>
      </c>
      <c r="F1097" s="23">
        <f>F1098+F1102</f>
        <v>3739.393</v>
      </c>
      <c r="G1097" s="23">
        <f t="shared" ref="G1097:H1097" si="403">G1098+G1102</f>
        <v>3111.509</v>
      </c>
      <c r="H1097" s="23">
        <f t="shared" si="403"/>
        <v>3111.509</v>
      </c>
    </row>
    <row r="1098" spans="1:8" ht="96">
      <c r="A1098" s="8" t="s">
        <v>173</v>
      </c>
      <c r="B1098" s="9" t="s">
        <v>61</v>
      </c>
      <c r="C1098" s="30" t="s">
        <v>505</v>
      </c>
      <c r="D1098" s="25" t="s">
        <v>38</v>
      </c>
      <c r="E1098" s="26" t="s">
        <v>39</v>
      </c>
      <c r="F1098" s="23">
        <f>F1099+F1100+F1101</f>
        <v>3680.8290000000002</v>
      </c>
      <c r="G1098" s="23">
        <f t="shared" ref="G1098:H1098" si="404">G1099+G1100+G1101</f>
        <v>3111.509</v>
      </c>
      <c r="H1098" s="23">
        <f t="shared" si="404"/>
        <v>3111.509</v>
      </c>
    </row>
    <row r="1099" spans="1:8" ht="36">
      <c r="A1099" s="8" t="s">
        <v>173</v>
      </c>
      <c r="B1099" s="9" t="s">
        <v>61</v>
      </c>
      <c r="C1099" s="30" t="s">
        <v>505</v>
      </c>
      <c r="D1099" s="27" t="s">
        <v>40</v>
      </c>
      <c r="E1099" s="28" t="s">
        <v>41</v>
      </c>
      <c r="F1099" s="23">
        <v>2807.4720000000002</v>
      </c>
      <c r="G1099" s="23">
        <v>1889.7919999999999</v>
      </c>
      <c r="H1099" s="23">
        <v>1889.7919999999999</v>
      </c>
    </row>
    <row r="1100" spans="1:8" ht="60">
      <c r="A1100" s="8" t="s">
        <v>173</v>
      </c>
      <c r="B1100" s="9" t="s">
        <v>61</v>
      </c>
      <c r="C1100" s="30" t="s">
        <v>505</v>
      </c>
      <c r="D1100" s="27" t="s">
        <v>42</v>
      </c>
      <c r="E1100" s="28" t="s">
        <v>43</v>
      </c>
      <c r="F1100" s="23">
        <v>29</v>
      </c>
      <c r="G1100" s="23">
        <v>500</v>
      </c>
      <c r="H1100" s="23">
        <v>500</v>
      </c>
    </row>
    <row r="1101" spans="1:8" ht="72">
      <c r="A1101" s="8" t="s">
        <v>173</v>
      </c>
      <c r="B1101" s="9" t="s">
        <v>61</v>
      </c>
      <c r="C1101" s="30" t="s">
        <v>505</v>
      </c>
      <c r="D1101" s="27">
        <v>129</v>
      </c>
      <c r="E1101" s="28" t="s">
        <v>44</v>
      </c>
      <c r="F1101" s="23">
        <v>844.35699999999997</v>
      </c>
      <c r="G1101" s="23">
        <v>721.71699999999998</v>
      </c>
      <c r="H1101" s="23">
        <v>721.71699999999998</v>
      </c>
    </row>
    <row r="1102" spans="1:8" ht="36">
      <c r="A1102" s="8" t="s">
        <v>173</v>
      </c>
      <c r="B1102" s="9" t="s">
        <v>61</v>
      </c>
      <c r="C1102" s="30" t="s">
        <v>505</v>
      </c>
      <c r="D1102" s="25" t="s">
        <v>55</v>
      </c>
      <c r="E1102" s="26" t="s">
        <v>56</v>
      </c>
      <c r="F1102" s="23">
        <f>F1103</f>
        <v>58.564</v>
      </c>
      <c r="G1102" s="23">
        <f t="shared" ref="G1102:H1102" si="405">G1103</f>
        <v>0</v>
      </c>
      <c r="H1102" s="23">
        <f t="shared" si="405"/>
        <v>0</v>
      </c>
    </row>
    <row r="1103" spans="1:8" ht="24">
      <c r="A1103" s="8" t="s">
        <v>173</v>
      </c>
      <c r="B1103" s="9" t="s">
        <v>61</v>
      </c>
      <c r="C1103" s="30" t="s">
        <v>505</v>
      </c>
      <c r="D1103" s="8" t="s">
        <v>57</v>
      </c>
      <c r="E1103" s="7" t="s">
        <v>58</v>
      </c>
      <c r="F1103" s="23">
        <v>58.564</v>
      </c>
      <c r="G1103" s="23">
        <v>0</v>
      </c>
      <c r="H1103" s="23">
        <v>0</v>
      </c>
    </row>
    <row r="1104" spans="1:8" ht="60">
      <c r="A1104" s="104" t="s">
        <v>173</v>
      </c>
      <c r="B1104" s="74" t="s">
        <v>61</v>
      </c>
      <c r="C1104" s="75" t="s">
        <v>506</v>
      </c>
      <c r="D1104" s="27"/>
      <c r="E1104" s="28" t="s">
        <v>66</v>
      </c>
      <c r="F1104" s="23">
        <f>F1105</f>
        <v>2300.29</v>
      </c>
      <c r="G1104" s="23">
        <f t="shared" ref="G1104:H1104" si="406">G1105</f>
        <v>2300.2979999999998</v>
      </c>
      <c r="H1104" s="23">
        <f t="shared" si="406"/>
        <v>2300.2979999999998</v>
      </c>
    </row>
    <row r="1105" spans="1:8" ht="96">
      <c r="A1105" s="8" t="s">
        <v>173</v>
      </c>
      <c r="B1105" s="9" t="s">
        <v>61</v>
      </c>
      <c r="C1105" s="51" t="s">
        <v>506</v>
      </c>
      <c r="D1105" s="25" t="s">
        <v>38</v>
      </c>
      <c r="E1105" s="26" t="s">
        <v>39</v>
      </c>
      <c r="F1105" s="23">
        <f>F1106+F1107</f>
        <v>2300.29</v>
      </c>
      <c r="G1105" s="23">
        <f t="shared" ref="G1105:H1105" si="407">G1106+G1107</f>
        <v>2300.2979999999998</v>
      </c>
      <c r="H1105" s="23">
        <f t="shared" si="407"/>
        <v>2300.2979999999998</v>
      </c>
    </row>
    <row r="1106" spans="1:8" ht="36">
      <c r="A1106" s="8" t="s">
        <v>173</v>
      </c>
      <c r="B1106" s="9" t="s">
        <v>61</v>
      </c>
      <c r="C1106" s="51" t="s">
        <v>506</v>
      </c>
      <c r="D1106" s="27" t="s">
        <v>40</v>
      </c>
      <c r="E1106" s="28" t="s">
        <v>41</v>
      </c>
      <c r="F1106" s="23">
        <v>1766.7360000000001</v>
      </c>
      <c r="G1106" s="23">
        <v>1766.742</v>
      </c>
      <c r="H1106" s="23">
        <v>1766.742</v>
      </c>
    </row>
    <row r="1107" spans="1:8" ht="72">
      <c r="A1107" s="8" t="s">
        <v>173</v>
      </c>
      <c r="B1107" s="9" t="s">
        <v>61</v>
      </c>
      <c r="C1107" s="51" t="s">
        <v>506</v>
      </c>
      <c r="D1107" s="27">
        <v>129</v>
      </c>
      <c r="E1107" s="28" t="s">
        <v>44</v>
      </c>
      <c r="F1107" s="23">
        <v>533.55399999999997</v>
      </c>
      <c r="G1107" s="23">
        <v>533.55600000000004</v>
      </c>
      <c r="H1107" s="23">
        <v>533.55600000000004</v>
      </c>
    </row>
    <row r="1108" spans="1:8">
      <c r="A1108" s="12">
        <v>10</v>
      </c>
      <c r="B1108" s="47" t="s">
        <v>26</v>
      </c>
      <c r="C1108" s="47"/>
      <c r="D1108" s="12"/>
      <c r="E1108" s="13" t="s">
        <v>507</v>
      </c>
      <c r="F1108" s="14">
        <f>F1109+F1116+F1140+F1173</f>
        <v>83421.305000000008</v>
      </c>
      <c r="G1108" s="14">
        <f>G1109+G1116+G1140+G1173</f>
        <v>47238.3</v>
      </c>
      <c r="H1108" s="14">
        <f>H1109+H1116+H1140+H1173</f>
        <v>44617.034999999996</v>
      </c>
    </row>
    <row r="1109" spans="1:8">
      <c r="A1109" s="29">
        <v>10</v>
      </c>
      <c r="B1109" s="29" t="s">
        <v>25</v>
      </c>
      <c r="C1109" s="16"/>
      <c r="D1109" s="29"/>
      <c r="E1109" s="18" t="s">
        <v>508</v>
      </c>
      <c r="F1109" s="19">
        <f t="shared" ref="F1109:H1110" si="408">F1110</f>
        <v>4344.6760000000004</v>
      </c>
      <c r="G1109" s="19">
        <f t="shared" si="408"/>
        <v>4344.6760000000004</v>
      </c>
      <c r="H1109" s="19">
        <f t="shared" si="408"/>
        <v>4344.6760000000004</v>
      </c>
    </row>
    <row r="1110" spans="1:8" ht="48">
      <c r="A1110" s="8">
        <v>10</v>
      </c>
      <c r="B1110" s="20" t="s">
        <v>25</v>
      </c>
      <c r="C1110" s="17" t="s">
        <v>30</v>
      </c>
      <c r="D1110" s="20"/>
      <c r="E1110" s="21" t="s">
        <v>31</v>
      </c>
      <c r="F1110" s="22">
        <f t="shared" si="408"/>
        <v>4344.6760000000004</v>
      </c>
      <c r="G1110" s="22">
        <f t="shared" si="408"/>
        <v>4344.6760000000004</v>
      </c>
      <c r="H1110" s="22">
        <f t="shared" si="408"/>
        <v>4344.6760000000004</v>
      </c>
    </row>
    <row r="1111" spans="1:8" ht="36">
      <c r="A1111" s="8">
        <v>10</v>
      </c>
      <c r="B1111" s="8" t="s">
        <v>25</v>
      </c>
      <c r="C1111" s="9" t="s">
        <v>71</v>
      </c>
      <c r="D1111" s="8"/>
      <c r="E1111" s="7" t="s">
        <v>72</v>
      </c>
      <c r="F1111" s="23">
        <f>F1115</f>
        <v>4344.6760000000004</v>
      </c>
      <c r="G1111" s="23">
        <f>G1115</f>
        <v>4344.6760000000004</v>
      </c>
      <c r="H1111" s="23">
        <f>H1115</f>
        <v>4344.6760000000004</v>
      </c>
    </row>
    <row r="1112" spans="1:8" ht="36">
      <c r="A1112" s="8">
        <v>10</v>
      </c>
      <c r="B1112" s="8" t="s">
        <v>25</v>
      </c>
      <c r="C1112" s="9" t="s">
        <v>89</v>
      </c>
      <c r="D1112" s="8"/>
      <c r="E1112" s="7" t="s">
        <v>35</v>
      </c>
      <c r="F1112" s="23">
        <f>F1114</f>
        <v>4344.6760000000004</v>
      </c>
      <c r="G1112" s="23">
        <f>G1114</f>
        <v>4344.6760000000004</v>
      </c>
      <c r="H1112" s="23">
        <f>H1114</f>
        <v>4344.6760000000004</v>
      </c>
    </row>
    <row r="1113" spans="1:8" ht="36">
      <c r="A1113" s="8">
        <v>10</v>
      </c>
      <c r="B1113" s="8" t="s">
        <v>25</v>
      </c>
      <c r="C1113" s="30" t="s">
        <v>509</v>
      </c>
      <c r="D1113" s="8"/>
      <c r="E1113" s="7" t="s">
        <v>510</v>
      </c>
      <c r="F1113" s="23">
        <f>F1114</f>
        <v>4344.6760000000004</v>
      </c>
      <c r="G1113" s="23">
        <f t="shared" ref="G1113:H1113" si="409">G1114</f>
        <v>4344.6760000000004</v>
      </c>
      <c r="H1113" s="23">
        <f t="shared" si="409"/>
        <v>4344.6760000000004</v>
      </c>
    </row>
    <row r="1114" spans="1:8" ht="24">
      <c r="A1114" s="8">
        <v>10</v>
      </c>
      <c r="B1114" s="8" t="s">
        <v>25</v>
      </c>
      <c r="C1114" s="30" t="s">
        <v>509</v>
      </c>
      <c r="D1114" s="25" t="s">
        <v>511</v>
      </c>
      <c r="E1114" s="26" t="s">
        <v>59</v>
      </c>
      <c r="F1114" s="23">
        <f>F1115</f>
        <v>4344.6760000000004</v>
      </c>
      <c r="G1114" s="23">
        <f>G1115</f>
        <v>4344.6760000000004</v>
      </c>
      <c r="H1114" s="23">
        <f>H1115</f>
        <v>4344.6760000000004</v>
      </c>
    </row>
    <row r="1115" spans="1:8" ht="24">
      <c r="A1115" s="8" t="s">
        <v>3</v>
      </c>
      <c r="B1115" s="8" t="s">
        <v>25</v>
      </c>
      <c r="C1115" s="30" t="s">
        <v>509</v>
      </c>
      <c r="D1115" s="8">
        <v>312</v>
      </c>
      <c r="E1115" s="7" t="s">
        <v>512</v>
      </c>
      <c r="F1115" s="23">
        <v>4344.6760000000004</v>
      </c>
      <c r="G1115" s="23">
        <v>4344.6760000000004</v>
      </c>
      <c r="H1115" s="23">
        <v>4344.6760000000004</v>
      </c>
    </row>
    <row r="1116" spans="1:8" ht="24">
      <c r="A1116" s="29" t="s">
        <v>3</v>
      </c>
      <c r="B1116" s="29" t="s">
        <v>51</v>
      </c>
      <c r="C1116" s="16"/>
      <c r="D1116" s="29"/>
      <c r="E1116" s="18" t="s">
        <v>513</v>
      </c>
      <c r="F1116" s="19">
        <f>F1123+F1129+F1135+F1117</f>
        <v>12190</v>
      </c>
      <c r="G1116" s="19">
        <f t="shared" ref="G1116:H1116" si="410">G1123+G1129+G1135+G1117</f>
        <v>9108</v>
      </c>
      <c r="H1116" s="19">
        <f t="shared" si="410"/>
        <v>9108</v>
      </c>
    </row>
    <row r="1117" spans="1:8" ht="48">
      <c r="A1117" s="8" t="s">
        <v>3</v>
      </c>
      <c r="B1117" s="9" t="s">
        <v>51</v>
      </c>
      <c r="C1117" s="9" t="s">
        <v>396</v>
      </c>
      <c r="D1117" s="8"/>
      <c r="E1117" s="21" t="s">
        <v>397</v>
      </c>
      <c r="F1117" s="23">
        <f t="shared" ref="F1117:H1121" si="411">F1118</f>
        <v>3000</v>
      </c>
      <c r="G1117" s="23">
        <f t="shared" si="411"/>
        <v>0</v>
      </c>
      <c r="H1117" s="23">
        <f t="shared" si="411"/>
        <v>0</v>
      </c>
    </row>
    <row r="1118" spans="1:8">
      <c r="A1118" s="8" t="s">
        <v>3</v>
      </c>
      <c r="B1118" s="9" t="s">
        <v>51</v>
      </c>
      <c r="C1118" s="9" t="s">
        <v>775</v>
      </c>
      <c r="D1118" s="8"/>
      <c r="E1118" s="7" t="s">
        <v>776</v>
      </c>
      <c r="F1118" s="23">
        <f t="shared" si="411"/>
        <v>3000</v>
      </c>
      <c r="G1118" s="23">
        <f t="shared" si="411"/>
        <v>0</v>
      </c>
      <c r="H1118" s="23">
        <f t="shared" si="411"/>
        <v>0</v>
      </c>
    </row>
    <row r="1119" spans="1:8" ht="36">
      <c r="A1119" s="8" t="s">
        <v>3</v>
      </c>
      <c r="B1119" s="9" t="s">
        <v>51</v>
      </c>
      <c r="C1119" s="9" t="s">
        <v>777</v>
      </c>
      <c r="D1119" s="8"/>
      <c r="E1119" s="7" t="s">
        <v>778</v>
      </c>
      <c r="F1119" s="23">
        <f t="shared" si="411"/>
        <v>3000</v>
      </c>
      <c r="G1119" s="23">
        <f t="shared" si="411"/>
        <v>0</v>
      </c>
      <c r="H1119" s="23">
        <f t="shared" si="411"/>
        <v>0</v>
      </c>
    </row>
    <row r="1120" spans="1:8" ht="60">
      <c r="A1120" s="8" t="s">
        <v>3</v>
      </c>
      <c r="B1120" s="9" t="s">
        <v>51</v>
      </c>
      <c r="C1120" s="9" t="s">
        <v>783</v>
      </c>
      <c r="D1120" s="8"/>
      <c r="E1120" s="7" t="s">
        <v>784</v>
      </c>
      <c r="F1120" s="23">
        <f t="shared" si="411"/>
        <v>3000</v>
      </c>
      <c r="G1120" s="23">
        <f t="shared" si="411"/>
        <v>0</v>
      </c>
      <c r="H1120" s="23">
        <f t="shared" si="411"/>
        <v>0</v>
      </c>
    </row>
    <row r="1121" spans="1:8" ht="24">
      <c r="A1121" s="8" t="s">
        <v>3</v>
      </c>
      <c r="B1121" s="9" t="s">
        <v>51</v>
      </c>
      <c r="C1121" s="9" t="s">
        <v>783</v>
      </c>
      <c r="D1121" s="25" t="s">
        <v>511</v>
      </c>
      <c r="E1121" s="26" t="s">
        <v>59</v>
      </c>
      <c r="F1121" s="23">
        <f t="shared" si="411"/>
        <v>3000</v>
      </c>
      <c r="G1121" s="23">
        <f t="shared" si="411"/>
        <v>0</v>
      </c>
      <c r="H1121" s="23">
        <f t="shared" si="411"/>
        <v>0</v>
      </c>
    </row>
    <row r="1122" spans="1:8" ht="48">
      <c r="A1122" s="8" t="s">
        <v>3</v>
      </c>
      <c r="B1122" s="9" t="s">
        <v>51</v>
      </c>
      <c r="C1122" s="9" t="s">
        <v>783</v>
      </c>
      <c r="D1122" s="8">
        <v>321</v>
      </c>
      <c r="E1122" s="7" t="s">
        <v>785</v>
      </c>
      <c r="F1122" s="23">
        <v>3000</v>
      </c>
      <c r="G1122" s="23">
        <v>0</v>
      </c>
      <c r="H1122" s="23">
        <v>0</v>
      </c>
    </row>
    <row r="1123" spans="1:8" ht="48">
      <c r="A1123" s="20" t="s">
        <v>3</v>
      </c>
      <c r="B1123" s="20" t="s">
        <v>51</v>
      </c>
      <c r="C1123" s="17" t="s">
        <v>30</v>
      </c>
      <c r="D1123" s="20"/>
      <c r="E1123" s="21" t="s">
        <v>31</v>
      </c>
      <c r="F1123" s="22">
        <f>F1125</f>
        <v>9108</v>
      </c>
      <c r="G1123" s="22">
        <f>G1125</f>
        <v>9108</v>
      </c>
      <c r="H1123" s="22">
        <f>H1125</f>
        <v>9108</v>
      </c>
    </row>
    <row r="1124" spans="1:8" ht="36">
      <c r="A1124" s="8" t="s">
        <v>3</v>
      </c>
      <c r="B1124" s="8" t="s">
        <v>51</v>
      </c>
      <c r="C1124" s="9" t="s">
        <v>71</v>
      </c>
      <c r="D1124" s="8"/>
      <c r="E1124" s="7" t="s">
        <v>72</v>
      </c>
      <c r="F1124" s="23">
        <f>F1125</f>
        <v>9108</v>
      </c>
      <c r="G1124" s="23">
        <f t="shared" ref="G1124:H1124" si="412">G1125</f>
        <v>9108</v>
      </c>
      <c r="H1124" s="23">
        <f t="shared" si="412"/>
        <v>9108</v>
      </c>
    </row>
    <row r="1125" spans="1:8" ht="48">
      <c r="A1125" s="8" t="s">
        <v>3</v>
      </c>
      <c r="B1125" s="8" t="s">
        <v>51</v>
      </c>
      <c r="C1125" s="9" t="s">
        <v>73</v>
      </c>
      <c r="D1125" s="9"/>
      <c r="E1125" s="7" t="s">
        <v>74</v>
      </c>
      <c r="F1125" s="23">
        <f t="shared" ref="F1125:H1127" si="413">F1126</f>
        <v>9108</v>
      </c>
      <c r="G1125" s="23">
        <f t="shared" si="413"/>
        <v>9108</v>
      </c>
      <c r="H1125" s="23">
        <f t="shared" si="413"/>
        <v>9108</v>
      </c>
    </row>
    <row r="1126" spans="1:8" ht="120">
      <c r="A1126" s="8" t="s">
        <v>3</v>
      </c>
      <c r="B1126" s="8" t="s">
        <v>51</v>
      </c>
      <c r="C1126" s="9" t="s">
        <v>514</v>
      </c>
      <c r="D1126" s="8"/>
      <c r="E1126" s="7" t="s">
        <v>515</v>
      </c>
      <c r="F1126" s="23">
        <f t="shared" si="413"/>
        <v>9108</v>
      </c>
      <c r="G1126" s="23">
        <f t="shared" si="413"/>
        <v>9108</v>
      </c>
      <c r="H1126" s="23">
        <f t="shared" si="413"/>
        <v>9108</v>
      </c>
    </row>
    <row r="1127" spans="1:8" ht="24">
      <c r="A1127" s="8" t="s">
        <v>3</v>
      </c>
      <c r="B1127" s="8" t="s">
        <v>51</v>
      </c>
      <c r="C1127" s="9" t="s">
        <v>514</v>
      </c>
      <c r="D1127" s="25" t="s">
        <v>511</v>
      </c>
      <c r="E1127" s="26" t="s">
        <v>59</v>
      </c>
      <c r="F1127" s="23">
        <f t="shared" si="413"/>
        <v>9108</v>
      </c>
      <c r="G1127" s="23">
        <f t="shared" si="413"/>
        <v>9108</v>
      </c>
      <c r="H1127" s="23">
        <f t="shared" si="413"/>
        <v>9108</v>
      </c>
    </row>
    <row r="1128" spans="1:8" ht="48">
      <c r="A1128" s="8" t="s">
        <v>3</v>
      </c>
      <c r="B1128" s="8" t="s">
        <v>51</v>
      </c>
      <c r="C1128" s="9" t="s">
        <v>514</v>
      </c>
      <c r="D1128" s="8">
        <v>313</v>
      </c>
      <c r="E1128" s="7" t="s">
        <v>516</v>
      </c>
      <c r="F1128" s="23">
        <v>9108</v>
      </c>
      <c r="G1128" s="23">
        <v>9108</v>
      </c>
      <c r="H1128" s="23">
        <v>9108</v>
      </c>
    </row>
    <row r="1129" spans="1:8" ht="60">
      <c r="A1129" s="8" t="s">
        <v>3</v>
      </c>
      <c r="B1129" s="8" t="s">
        <v>51</v>
      </c>
      <c r="C1129" s="41" t="s">
        <v>271</v>
      </c>
      <c r="D1129" s="20"/>
      <c r="E1129" s="21" t="s">
        <v>517</v>
      </c>
      <c r="F1129" s="23">
        <f>F1130</f>
        <v>2</v>
      </c>
      <c r="G1129" s="23">
        <f t="shared" ref="G1129:H1133" si="414">G1130</f>
        <v>0</v>
      </c>
      <c r="H1129" s="23">
        <f t="shared" si="414"/>
        <v>0</v>
      </c>
    </row>
    <row r="1130" spans="1:8" ht="60">
      <c r="A1130" s="8" t="s">
        <v>3</v>
      </c>
      <c r="B1130" s="8" t="s">
        <v>51</v>
      </c>
      <c r="C1130" s="37" t="s">
        <v>273</v>
      </c>
      <c r="D1130" s="8"/>
      <c r="E1130" s="7" t="s">
        <v>274</v>
      </c>
      <c r="F1130" s="23">
        <f>F1131</f>
        <v>2</v>
      </c>
      <c r="G1130" s="23">
        <f t="shared" si="414"/>
        <v>0</v>
      </c>
      <c r="H1130" s="23">
        <f t="shared" si="414"/>
        <v>0</v>
      </c>
    </row>
    <row r="1131" spans="1:8" ht="24">
      <c r="A1131" s="8" t="s">
        <v>3</v>
      </c>
      <c r="B1131" s="8" t="s">
        <v>51</v>
      </c>
      <c r="C1131" s="75" t="s">
        <v>518</v>
      </c>
      <c r="D1131" s="8"/>
      <c r="E1131" s="7" t="s">
        <v>519</v>
      </c>
      <c r="F1131" s="23">
        <f>F1132</f>
        <v>2</v>
      </c>
      <c r="G1131" s="23">
        <f t="shared" si="414"/>
        <v>0</v>
      </c>
      <c r="H1131" s="23">
        <f t="shared" si="414"/>
        <v>0</v>
      </c>
    </row>
    <row r="1132" spans="1:8" ht="36">
      <c r="A1132" s="8" t="s">
        <v>3</v>
      </c>
      <c r="B1132" s="8" t="s">
        <v>51</v>
      </c>
      <c r="C1132" s="37" t="s">
        <v>520</v>
      </c>
      <c r="D1132" s="8"/>
      <c r="E1132" s="7" t="s">
        <v>521</v>
      </c>
      <c r="F1132" s="23">
        <f>F1133</f>
        <v>2</v>
      </c>
      <c r="G1132" s="23">
        <f t="shared" si="414"/>
        <v>0</v>
      </c>
      <c r="H1132" s="23">
        <f t="shared" si="414"/>
        <v>0</v>
      </c>
    </row>
    <row r="1133" spans="1:8" ht="24">
      <c r="A1133" s="8" t="s">
        <v>3</v>
      </c>
      <c r="B1133" s="8" t="s">
        <v>51</v>
      </c>
      <c r="C1133" s="37" t="s">
        <v>520</v>
      </c>
      <c r="D1133" s="25" t="s">
        <v>511</v>
      </c>
      <c r="E1133" s="26" t="s">
        <v>59</v>
      </c>
      <c r="F1133" s="23">
        <f>F1134</f>
        <v>2</v>
      </c>
      <c r="G1133" s="23">
        <f t="shared" si="414"/>
        <v>0</v>
      </c>
      <c r="H1133" s="23">
        <f t="shared" si="414"/>
        <v>0</v>
      </c>
    </row>
    <row r="1134" spans="1:8" ht="24">
      <c r="A1134" s="8" t="s">
        <v>3</v>
      </c>
      <c r="B1134" s="8" t="s">
        <v>51</v>
      </c>
      <c r="C1134" s="37" t="s">
        <v>520</v>
      </c>
      <c r="D1134" s="8" t="s">
        <v>522</v>
      </c>
      <c r="E1134" s="7" t="s">
        <v>523</v>
      </c>
      <c r="F1134" s="23">
        <v>2</v>
      </c>
      <c r="G1134" s="36">
        <v>0</v>
      </c>
      <c r="H1134" s="36">
        <v>0</v>
      </c>
    </row>
    <row r="1135" spans="1:8" ht="24">
      <c r="A1135" s="8" t="s">
        <v>3</v>
      </c>
      <c r="B1135" s="8" t="s">
        <v>51</v>
      </c>
      <c r="C1135" s="9" t="s">
        <v>45</v>
      </c>
      <c r="D1135" s="9"/>
      <c r="E1135" s="7" t="s">
        <v>46</v>
      </c>
      <c r="F1135" s="23">
        <f>F1136</f>
        <v>80</v>
      </c>
      <c r="G1135" s="23">
        <f t="shared" ref="G1135:H1138" si="415">G1136</f>
        <v>0</v>
      </c>
      <c r="H1135" s="23">
        <f t="shared" si="415"/>
        <v>0</v>
      </c>
    </row>
    <row r="1136" spans="1:8" ht="24">
      <c r="A1136" s="8" t="s">
        <v>3</v>
      </c>
      <c r="B1136" s="8" t="s">
        <v>51</v>
      </c>
      <c r="C1136" s="9" t="s">
        <v>80</v>
      </c>
      <c r="D1136" s="9"/>
      <c r="E1136" s="7" t="s">
        <v>81</v>
      </c>
      <c r="F1136" s="23">
        <f>F1137</f>
        <v>80</v>
      </c>
      <c r="G1136" s="23">
        <f t="shared" si="415"/>
        <v>0</v>
      </c>
      <c r="H1136" s="23">
        <f t="shared" si="415"/>
        <v>0</v>
      </c>
    </row>
    <row r="1137" spans="1:8" ht="36">
      <c r="A1137" s="8" t="s">
        <v>3</v>
      </c>
      <c r="B1137" s="8" t="s">
        <v>51</v>
      </c>
      <c r="C1137" s="9" t="s">
        <v>82</v>
      </c>
      <c r="D1137" s="8"/>
      <c r="E1137" s="7" t="s">
        <v>83</v>
      </c>
      <c r="F1137" s="23">
        <f>F1138</f>
        <v>80</v>
      </c>
      <c r="G1137" s="23">
        <f t="shared" si="415"/>
        <v>0</v>
      </c>
      <c r="H1137" s="23">
        <f t="shared" si="415"/>
        <v>0</v>
      </c>
    </row>
    <row r="1138" spans="1:8" ht="24">
      <c r="A1138" s="8" t="s">
        <v>3</v>
      </c>
      <c r="B1138" s="8" t="s">
        <v>51</v>
      </c>
      <c r="C1138" s="9" t="s">
        <v>82</v>
      </c>
      <c r="D1138" s="25" t="s">
        <v>511</v>
      </c>
      <c r="E1138" s="26" t="s">
        <v>59</v>
      </c>
      <c r="F1138" s="23">
        <f>F1139</f>
        <v>80</v>
      </c>
      <c r="G1138" s="23">
        <f t="shared" si="415"/>
        <v>0</v>
      </c>
      <c r="H1138" s="23">
        <f t="shared" si="415"/>
        <v>0</v>
      </c>
    </row>
    <row r="1139" spans="1:8" ht="48">
      <c r="A1139" s="8" t="s">
        <v>3</v>
      </c>
      <c r="B1139" s="8" t="s">
        <v>51</v>
      </c>
      <c r="C1139" s="9" t="s">
        <v>82</v>
      </c>
      <c r="D1139" s="9" t="s">
        <v>524</v>
      </c>
      <c r="E1139" s="7" t="s">
        <v>525</v>
      </c>
      <c r="F1139" s="23">
        <v>80</v>
      </c>
      <c r="G1139" s="23">
        <v>0</v>
      </c>
      <c r="H1139" s="23">
        <v>0</v>
      </c>
    </row>
    <row r="1140" spans="1:8">
      <c r="A1140" s="29" t="s">
        <v>3</v>
      </c>
      <c r="B1140" s="29" t="s">
        <v>61</v>
      </c>
      <c r="C1140" s="76"/>
      <c r="D1140" s="77"/>
      <c r="E1140" s="50" t="s">
        <v>526</v>
      </c>
      <c r="F1140" s="19">
        <f>F1141+F1155+F1149+F1164</f>
        <v>66062.429000000004</v>
      </c>
      <c r="G1140" s="19">
        <f t="shared" ref="G1140:H1140" si="416">G1141+G1155+G1149+G1164</f>
        <v>33278.624000000003</v>
      </c>
      <c r="H1140" s="19">
        <f t="shared" si="416"/>
        <v>30657.358999999997</v>
      </c>
    </row>
    <row r="1141" spans="1:8" ht="48">
      <c r="A1141" s="8" t="s">
        <v>3</v>
      </c>
      <c r="B1141" s="8" t="s">
        <v>61</v>
      </c>
      <c r="C1141" s="17" t="s">
        <v>396</v>
      </c>
      <c r="D1141" s="20"/>
      <c r="E1141" s="21" t="s">
        <v>397</v>
      </c>
      <c r="F1141" s="23">
        <f>F1142</f>
        <v>19863.7</v>
      </c>
      <c r="G1141" s="23">
        <f t="shared" ref="G1141:H1143" si="417">G1142</f>
        <v>19863.7</v>
      </c>
      <c r="H1141" s="23">
        <f t="shared" si="417"/>
        <v>19863.7</v>
      </c>
    </row>
    <row r="1142" spans="1:8" ht="24">
      <c r="A1142" s="8" t="s">
        <v>3</v>
      </c>
      <c r="B1142" s="8" t="s">
        <v>61</v>
      </c>
      <c r="C1142" s="9" t="s">
        <v>643</v>
      </c>
      <c r="D1142" s="8"/>
      <c r="E1142" s="7" t="s">
        <v>644</v>
      </c>
      <c r="F1142" s="23">
        <f>F1143</f>
        <v>19863.7</v>
      </c>
      <c r="G1142" s="23">
        <f t="shared" si="417"/>
        <v>19863.7</v>
      </c>
      <c r="H1142" s="23">
        <f t="shared" si="417"/>
        <v>19863.7</v>
      </c>
    </row>
    <row r="1143" spans="1:8" ht="96">
      <c r="A1143" s="8" t="s">
        <v>3</v>
      </c>
      <c r="B1143" s="8" t="s">
        <v>61</v>
      </c>
      <c r="C1143" s="9" t="s">
        <v>655</v>
      </c>
      <c r="D1143" s="8"/>
      <c r="E1143" s="7" t="s">
        <v>656</v>
      </c>
      <c r="F1143" s="23">
        <f>F1144</f>
        <v>19863.7</v>
      </c>
      <c r="G1143" s="23">
        <f t="shared" si="417"/>
        <v>19863.7</v>
      </c>
      <c r="H1143" s="23">
        <f t="shared" si="417"/>
        <v>19863.7</v>
      </c>
    </row>
    <row r="1144" spans="1:8" ht="84">
      <c r="A1144" s="8" t="s">
        <v>3</v>
      </c>
      <c r="B1144" s="8" t="s">
        <v>61</v>
      </c>
      <c r="C1144" s="9" t="s">
        <v>786</v>
      </c>
      <c r="D1144" s="38"/>
      <c r="E1144" s="39" t="s">
        <v>787</v>
      </c>
      <c r="F1144" s="23">
        <f>F1148+F1145</f>
        <v>19863.7</v>
      </c>
      <c r="G1144" s="23">
        <f>G1148+G1145</f>
        <v>19863.7</v>
      </c>
      <c r="H1144" s="23">
        <f>H1148+H1145</f>
        <v>19863.7</v>
      </c>
    </row>
    <row r="1145" spans="1:8" ht="36">
      <c r="A1145" s="8" t="s">
        <v>3</v>
      </c>
      <c r="B1145" s="8" t="s">
        <v>61</v>
      </c>
      <c r="C1145" s="9" t="s">
        <v>786</v>
      </c>
      <c r="D1145" s="25" t="s">
        <v>55</v>
      </c>
      <c r="E1145" s="26" t="s">
        <v>56</v>
      </c>
      <c r="F1145" s="23">
        <f>F1146</f>
        <v>595.9</v>
      </c>
      <c r="G1145" s="23">
        <f t="shared" ref="G1145:H1145" si="418">G1146</f>
        <v>595.9</v>
      </c>
      <c r="H1145" s="23">
        <f t="shared" si="418"/>
        <v>595.9</v>
      </c>
    </row>
    <row r="1146" spans="1:8" ht="24">
      <c r="A1146" s="8" t="s">
        <v>3</v>
      </c>
      <c r="B1146" s="8" t="s">
        <v>61</v>
      </c>
      <c r="C1146" s="9" t="s">
        <v>786</v>
      </c>
      <c r="D1146" s="8" t="s">
        <v>57</v>
      </c>
      <c r="E1146" s="7" t="s">
        <v>58</v>
      </c>
      <c r="F1146" s="23">
        <v>595.9</v>
      </c>
      <c r="G1146" s="23">
        <v>595.9</v>
      </c>
      <c r="H1146" s="23">
        <v>595.9</v>
      </c>
    </row>
    <row r="1147" spans="1:8" ht="24">
      <c r="A1147" s="8" t="s">
        <v>3</v>
      </c>
      <c r="B1147" s="8" t="s">
        <v>61</v>
      </c>
      <c r="C1147" s="9" t="s">
        <v>786</v>
      </c>
      <c r="D1147" s="25" t="s">
        <v>511</v>
      </c>
      <c r="E1147" s="26" t="s">
        <v>59</v>
      </c>
      <c r="F1147" s="23">
        <f>F1148</f>
        <v>19267.8</v>
      </c>
      <c r="G1147" s="23">
        <f t="shared" ref="G1147:H1147" si="419">G1148</f>
        <v>19267.8</v>
      </c>
      <c r="H1147" s="23">
        <f t="shared" si="419"/>
        <v>19267.8</v>
      </c>
    </row>
    <row r="1148" spans="1:8" ht="36">
      <c r="A1148" s="8" t="s">
        <v>3</v>
      </c>
      <c r="B1148" s="8" t="s">
        <v>61</v>
      </c>
      <c r="C1148" s="9" t="s">
        <v>786</v>
      </c>
      <c r="D1148" s="8">
        <v>323</v>
      </c>
      <c r="E1148" s="7" t="s">
        <v>788</v>
      </c>
      <c r="F1148" s="23">
        <v>19267.8</v>
      </c>
      <c r="G1148" s="23">
        <v>19267.8</v>
      </c>
      <c r="H1148" s="23">
        <v>19267.8</v>
      </c>
    </row>
    <row r="1149" spans="1:8" ht="36">
      <c r="A1149" s="20" t="s">
        <v>3</v>
      </c>
      <c r="B1149" s="20" t="s">
        <v>61</v>
      </c>
      <c r="C1149" s="17" t="s">
        <v>327</v>
      </c>
      <c r="D1149" s="17"/>
      <c r="E1149" s="21" t="s">
        <v>527</v>
      </c>
      <c r="F1149" s="22">
        <f>F1150</f>
        <v>6690.6170000000002</v>
      </c>
      <c r="G1149" s="22">
        <f t="shared" ref="G1149:H1151" si="420">G1150</f>
        <v>1338.124</v>
      </c>
      <c r="H1149" s="22">
        <f t="shared" si="420"/>
        <v>1132.259</v>
      </c>
    </row>
    <row r="1150" spans="1:8" ht="36">
      <c r="A1150" s="8" t="s">
        <v>3</v>
      </c>
      <c r="B1150" s="8" t="s">
        <v>61</v>
      </c>
      <c r="C1150" s="9" t="s">
        <v>329</v>
      </c>
      <c r="D1150" s="9"/>
      <c r="E1150" s="7" t="s">
        <v>330</v>
      </c>
      <c r="F1150" s="23">
        <f>F1151</f>
        <v>6690.6170000000002</v>
      </c>
      <c r="G1150" s="23">
        <f t="shared" si="420"/>
        <v>1338.124</v>
      </c>
      <c r="H1150" s="23">
        <f t="shared" si="420"/>
        <v>1132.259</v>
      </c>
    </row>
    <row r="1151" spans="1:8" ht="36">
      <c r="A1151" s="8" t="s">
        <v>3</v>
      </c>
      <c r="B1151" s="8" t="s">
        <v>61</v>
      </c>
      <c r="C1151" s="9" t="s">
        <v>528</v>
      </c>
      <c r="D1151" s="9"/>
      <c r="E1151" s="7" t="s">
        <v>529</v>
      </c>
      <c r="F1151" s="23">
        <f>F1152</f>
        <v>6690.6170000000002</v>
      </c>
      <c r="G1151" s="23">
        <f t="shared" si="420"/>
        <v>1338.124</v>
      </c>
      <c r="H1151" s="23">
        <f t="shared" si="420"/>
        <v>1132.259</v>
      </c>
    </row>
    <row r="1152" spans="1:8" ht="36">
      <c r="A1152" s="8" t="s">
        <v>3</v>
      </c>
      <c r="B1152" s="8" t="s">
        <v>61</v>
      </c>
      <c r="C1152" s="9" t="s">
        <v>530</v>
      </c>
      <c r="D1152" s="9"/>
      <c r="E1152" s="7" t="s">
        <v>531</v>
      </c>
      <c r="F1152" s="23">
        <f t="shared" ref="F1152:H1153" si="421">F1153</f>
        <v>6690.6170000000002</v>
      </c>
      <c r="G1152" s="23">
        <f t="shared" si="421"/>
        <v>1338.124</v>
      </c>
      <c r="H1152" s="23">
        <f t="shared" si="421"/>
        <v>1132.259</v>
      </c>
    </row>
    <row r="1153" spans="1:8" ht="24">
      <c r="A1153" s="8" t="s">
        <v>3</v>
      </c>
      <c r="B1153" s="8" t="s">
        <v>61</v>
      </c>
      <c r="C1153" s="9" t="s">
        <v>530</v>
      </c>
      <c r="D1153" s="25" t="s">
        <v>511</v>
      </c>
      <c r="E1153" s="26" t="s">
        <v>59</v>
      </c>
      <c r="F1153" s="23">
        <f t="shared" si="421"/>
        <v>6690.6170000000002</v>
      </c>
      <c r="G1153" s="23">
        <f t="shared" si="421"/>
        <v>1338.124</v>
      </c>
      <c r="H1153" s="23">
        <f t="shared" si="421"/>
        <v>1132.259</v>
      </c>
    </row>
    <row r="1154" spans="1:8" ht="24">
      <c r="A1154" s="8" t="s">
        <v>3</v>
      </c>
      <c r="B1154" s="8" t="s">
        <v>61</v>
      </c>
      <c r="C1154" s="9" t="s">
        <v>530</v>
      </c>
      <c r="D1154" s="8" t="s">
        <v>522</v>
      </c>
      <c r="E1154" s="7" t="s">
        <v>523</v>
      </c>
      <c r="F1154" s="23">
        <v>6690.6170000000002</v>
      </c>
      <c r="G1154" s="23">
        <v>1338.124</v>
      </c>
      <c r="H1154" s="23">
        <v>1132.259</v>
      </c>
    </row>
    <row r="1155" spans="1:8" ht="48">
      <c r="A1155" s="20" t="s">
        <v>3</v>
      </c>
      <c r="B1155" s="20" t="s">
        <v>61</v>
      </c>
      <c r="C1155" s="17" t="s">
        <v>30</v>
      </c>
      <c r="D1155" s="20"/>
      <c r="E1155" s="21" t="s">
        <v>31</v>
      </c>
      <c r="F1155" s="22">
        <f>F1156</f>
        <v>19322.8</v>
      </c>
      <c r="G1155" s="22">
        <f t="shared" ref="G1155:H1155" si="422">G1156</f>
        <v>12076.8</v>
      </c>
      <c r="H1155" s="22">
        <f t="shared" si="422"/>
        <v>9661.4</v>
      </c>
    </row>
    <row r="1156" spans="1:8" ht="36">
      <c r="A1156" s="8" t="s">
        <v>3</v>
      </c>
      <c r="B1156" s="8" t="s">
        <v>61</v>
      </c>
      <c r="C1156" s="9" t="s">
        <v>71</v>
      </c>
      <c r="D1156" s="9"/>
      <c r="E1156" s="7" t="s">
        <v>72</v>
      </c>
      <c r="F1156" s="23">
        <f>F1157</f>
        <v>19322.8</v>
      </c>
      <c r="G1156" s="23">
        <f>G1157</f>
        <v>12076.8</v>
      </c>
      <c r="H1156" s="23">
        <f>H1157</f>
        <v>9661.4</v>
      </c>
    </row>
    <row r="1157" spans="1:8" ht="48">
      <c r="A1157" s="8" t="s">
        <v>3</v>
      </c>
      <c r="B1157" s="8" t="s">
        <v>61</v>
      </c>
      <c r="C1157" s="9" t="s">
        <v>73</v>
      </c>
      <c r="D1157" s="9"/>
      <c r="E1157" s="7" t="s">
        <v>74</v>
      </c>
      <c r="F1157" s="23">
        <f>F1161+F1158</f>
        <v>19322.8</v>
      </c>
      <c r="G1157" s="23">
        <f>G1161+G1158</f>
        <v>12076.8</v>
      </c>
      <c r="H1157" s="23">
        <f>H1161+H1158</f>
        <v>9661.4</v>
      </c>
    </row>
    <row r="1158" spans="1:8" ht="84">
      <c r="A1158" s="8" t="s">
        <v>3</v>
      </c>
      <c r="B1158" s="8" t="s">
        <v>61</v>
      </c>
      <c r="C1158" s="37" t="s">
        <v>532</v>
      </c>
      <c r="D1158" s="38"/>
      <c r="E1158" s="34" t="s">
        <v>533</v>
      </c>
      <c r="F1158" s="23">
        <f t="shared" ref="F1158:H1159" si="423">F1159</f>
        <v>9661.4</v>
      </c>
      <c r="G1158" s="23">
        <f t="shared" si="423"/>
        <v>4830.7</v>
      </c>
      <c r="H1158" s="23">
        <f t="shared" si="423"/>
        <v>4830.7</v>
      </c>
    </row>
    <row r="1159" spans="1:8" ht="48">
      <c r="A1159" s="8" t="s">
        <v>3</v>
      </c>
      <c r="B1159" s="8" t="s">
        <v>61</v>
      </c>
      <c r="C1159" s="37" t="s">
        <v>532</v>
      </c>
      <c r="D1159" s="25">
        <v>400</v>
      </c>
      <c r="E1159" s="26" t="s">
        <v>534</v>
      </c>
      <c r="F1159" s="23">
        <f t="shared" si="423"/>
        <v>9661.4</v>
      </c>
      <c r="G1159" s="23">
        <f t="shared" si="423"/>
        <v>4830.7</v>
      </c>
      <c r="H1159" s="23">
        <f t="shared" si="423"/>
        <v>4830.7</v>
      </c>
    </row>
    <row r="1160" spans="1:8" ht="60">
      <c r="A1160" s="8" t="s">
        <v>3</v>
      </c>
      <c r="B1160" s="8" t="s">
        <v>61</v>
      </c>
      <c r="C1160" s="37" t="s">
        <v>532</v>
      </c>
      <c r="D1160" s="8">
        <v>412</v>
      </c>
      <c r="E1160" s="7" t="s">
        <v>535</v>
      </c>
      <c r="F1160" s="23">
        <v>9661.4</v>
      </c>
      <c r="G1160" s="23">
        <v>4830.7</v>
      </c>
      <c r="H1160" s="23">
        <v>4830.7</v>
      </c>
    </row>
    <row r="1161" spans="1:8" ht="120">
      <c r="A1161" s="8" t="s">
        <v>3</v>
      </c>
      <c r="B1161" s="8" t="s">
        <v>61</v>
      </c>
      <c r="C1161" s="37" t="s">
        <v>536</v>
      </c>
      <c r="D1161" s="38"/>
      <c r="E1161" s="34" t="s">
        <v>537</v>
      </c>
      <c r="F1161" s="23">
        <f t="shared" ref="F1161:H1162" si="424">F1162</f>
        <v>9661.4</v>
      </c>
      <c r="G1161" s="23">
        <f t="shared" si="424"/>
        <v>7246.1</v>
      </c>
      <c r="H1161" s="23">
        <f t="shared" si="424"/>
        <v>4830.7</v>
      </c>
    </row>
    <row r="1162" spans="1:8" ht="48">
      <c r="A1162" s="8" t="s">
        <v>3</v>
      </c>
      <c r="B1162" s="8" t="s">
        <v>61</v>
      </c>
      <c r="C1162" s="37" t="s">
        <v>536</v>
      </c>
      <c r="D1162" s="25">
        <v>400</v>
      </c>
      <c r="E1162" s="26" t="s">
        <v>534</v>
      </c>
      <c r="F1162" s="23">
        <f t="shared" si="424"/>
        <v>9661.4</v>
      </c>
      <c r="G1162" s="23">
        <f t="shared" si="424"/>
        <v>7246.1</v>
      </c>
      <c r="H1162" s="23">
        <f t="shared" si="424"/>
        <v>4830.7</v>
      </c>
    </row>
    <row r="1163" spans="1:8" ht="60">
      <c r="A1163" s="8" t="s">
        <v>3</v>
      </c>
      <c r="B1163" s="8" t="s">
        <v>61</v>
      </c>
      <c r="C1163" s="37" t="s">
        <v>536</v>
      </c>
      <c r="D1163" s="8">
        <v>412</v>
      </c>
      <c r="E1163" s="7" t="s">
        <v>535</v>
      </c>
      <c r="F1163" s="23">
        <v>9661.4</v>
      </c>
      <c r="G1163" s="36">
        <v>7246.1</v>
      </c>
      <c r="H1163" s="36">
        <v>4830.7</v>
      </c>
    </row>
    <row r="1164" spans="1:8" ht="60">
      <c r="A1164" s="8" t="s">
        <v>3</v>
      </c>
      <c r="B1164" s="8" t="s">
        <v>61</v>
      </c>
      <c r="C1164" s="41" t="s">
        <v>271</v>
      </c>
      <c r="D1164" s="20"/>
      <c r="E1164" s="21" t="s">
        <v>517</v>
      </c>
      <c r="F1164" s="23">
        <f>F1165</f>
        <v>20185.311999999998</v>
      </c>
      <c r="G1164" s="23">
        <f t="shared" ref="G1164:H1171" si="425">G1165</f>
        <v>0</v>
      </c>
      <c r="H1164" s="23">
        <f t="shared" si="425"/>
        <v>0</v>
      </c>
    </row>
    <row r="1165" spans="1:8" ht="60">
      <c r="A1165" s="8" t="s">
        <v>3</v>
      </c>
      <c r="B1165" s="8" t="s">
        <v>61</v>
      </c>
      <c r="C1165" s="37" t="s">
        <v>273</v>
      </c>
      <c r="D1165" s="8"/>
      <c r="E1165" s="7" t="s">
        <v>274</v>
      </c>
      <c r="F1165" s="23">
        <f>F1166</f>
        <v>20185.311999999998</v>
      </c>
      <c r="G1165" s="23">
        <f t="shared" si="425"/>
        <v>0</v>
      </c>
      <c r="H1165" s="23">
        <f t="shared" si="425"/>
        <v>0</v>
      </c>
    </row>
    <row r="1166" spans="1:8" ht="24">
      <c r="A1166" s="8" t="s">
        <v>3</v>
      </c>
      <c r="B1166" s="8" t="s">
        <v>61</v>
      </c>
      <c r="C1166" s="75" t="s">
        <v>518</v>
      </c>
      <c r="D1166" s="8"/>
      <c r="E1166" s="7" t="s">
        <v>519</v>
      </c>
      <c r="F1166" s="23">
        <f>F1170+F1167</f>
        <v>20185.311999999998</v>
      </c>
      <c r="G1166" s="23">
        <f t="shared" ref="G1166:H1166" si="426">G1170+G1167</f>
        <v>0</v>
      </c>
      <c r="H1166" s="23">
        <f t="shared" si="426"/>
        <v>0</v>
      </c>
    </row>
    <row r="1167" spans="1:8" ht="60">
      <c r="A1167" s="8" t="s">
        <v>3</v>
      </c>
      <c r="B1167" s="8" t="s">
        <v>61</v>
      </c>
      <c r="C1167" s="37" t="s">
        <v>538</v>
      </c>
      <c r="D1167" s="8"/>
      <c r="E1167" s="7" t="s">
        <v>539</v>
      </c>
      <c r="F1167" s="23">
        <f>F1168</f>
        <v>16148.25</v>
      </c>
      <c r="G1167" s="23">
        <f t="shared" si="425"/>
        <v>0</v>
      </c>
      <c r="H1167" s="23">
        <f t="shared" si="425"/>
        <v>0</v>
      </c>
    </row>
    <row r="1168" spans="1:8" ht="24">
      <c r="A1168" s="8" t="s">
        <v>3</v>
      </c>
      <c r="B1168" s="8" t="s">
        <v>61</v>
      </c>
      <c r="C1168" s="37" t="s">
        <v>538</v>
      </c>
      <c r="D1168" s="25" t="s">
        <v>511</v>
      </c>
      <c r="E1168" s="26" t="s">
        <v>59</v>
      </c>
      <c r="F1168" s="23">
        <f>F1169</f>
        <v>16148.25</v>
      </c>
      <c r="G1168" s="23">
        <f t="shared" si="425"/>
        <v>0</v>
      </c>
      <c r="H1168" s="23">
        <f t="shared" si="425"/>
        <v>0</v>
      </c>
    </row>
    <row r="1169" spans="1:8" ht="24">
      <c r="A1169" s="8" t="s">
        <v>3</v>
      </c>
      <c r="B1169" s="8" t="s">
        <v>61</v>
      </c>
      <c r="C1169" s="37" t="s">
        <v>538</v>
      </c>
      <c r="D1169" s="8" t="s">
        <v>522</v>
      </c>
      <c r="E1169" s="7" t="s">
        <v>523</v>
      </c>
      <c r="F1169" s="23">
        <v>16148.25</v>
      </c>
      <c r="G1169" s="36">
        <v>0</v>
      </c>
      <c r="H1169" s="36">
        <v>0</v>
      </c>
    </row>
    <row r="1170" spans="1:8" ht="72">
      <c r="A1170" s="8" t="s">
        <v>3</v>
      </c>
      <c r="B1170" s="8" t="s">
        <v>61</v>
      </c>
      <c r="C1170" s="37" t="s">
        <v>540</v>
      </c>
      <c r="D1170" s="8"/>
      <c r="E1170" s="7" t="s">
        <v>541</v>
      </c>
      <c r="F1170" s="23">
        <f>F1171</f>
        <v>4037.0619999999999</v>
      </c>
      <c r="G1170" s="23">
        <f t="shared" si="425"/>
        <v>0</v>
      </c>
      <c r="H1170" s="23">
        <f t="shared" si="425"/>
        <v>0</v>
      </c>
    </row>
    <row r="1171" spans="1:8" ht="24">
      <c r="A1171" s="8" t="s">
        <v>3</v>
      </c>
      <c r="B1171" s="8" t="s">
        <v>61</v>
      </c>
      <c r="C1171" s="37" t="s">
        <v>540</v>
      </c>
      <c r="D1171" s="25" t="s">
        <v>511</v>
      </c>
      <c r="E1171" s="26" t="s">
        <v>59</v>
      </c>
      <c r="F1171" s="23">
        <f>F1172</f>
        <v>4037.0619999999999</v>
      </c>
      <c r="G1171" s="23">
        <f t="shared" si="425"/>
        <v>0</v>
      </c>
      <c r="H1171" s="23">
        <f t="shared" si="425"/>
        <v>0</v>
      </c>
    </row>
    <row r="1172" spans="1:8" ht="24">
      <c r="A1172" s="8" t="s">
        <v>3</v>
      </c>
      <c r="B1172" s="8" t="s">
        <v>61</v>
      </c>
      <c r="C1172" s="37" t="s">
        <v>540</v>
      </c>
      <c r="D1172" s="8" t="s">
        <v>522</v>
      </c>
      <c r="E1172" s="7" t="s">
        <v>523</v>
      </c>
      <c r="F1172" s="23">
        <v>4037.0619999999999</v>
      </c>
      <c r="G1172" s="36">
        <v>0</v>
      </c>
      <c r="H1172" s="36">
        <v>0</v>
      </c>
    </row>
    <row r="1173" spans="1:8" ht="24">
      <c r="A1173" s="29">
        <v>10</v>
      </c>
      <c r="B1173" s="16" t="s">
        <v>77</v>
      </c>
      <c r="C1173" s="54"/>
      <c r="D1173" s="29"/>
      <c r="E1173" s="18" t="s">
        <v>542</v>
      </c>
      <c r="F1173" s="19">
        <f>F1174</f>
        <v>824.2</v>
      </c>
      <c r="G1173" s="19">
        <f>G1174</f>
        <v>507</v>
      </c>
      <c r="H1173" s="19">
        <f>H1174</f>
        <v>507</v>
      </c>
    </row>
    <row r="1174" spans="1:8" ht="60">
      <c r="A1174" s="20">
        <v>10</v>
      </c>
      <c r="B1174" s="17" t="s">
        <v>77</v>
      </c>
      <c r="C1174" s="17" t="s">
        <v>489</v>
      </c>
      <c r="D1174" s="20"/>
      <c r="E1174" s="21" t="s">
        <v>490</v>
      </c>
      <c r="F1174" s="22">
        <f t="shared" ref="F1174:H1175" si="427">F1175</f>
        <v>824.2</v>
      </c>
      <c r="G1174" s="22">
        <f t="shared" si="427"/>
        <v>507</v>
      </c>
      <c r="H1174" s="22">
        <f t="shared" si="427"/>
        <v>507</v>
      </c>
    </row>
    <row r="1175" spans="1:8" ht="72">
      <c r="A1175" s="8">
        <v>10</v>
      </c>
      <c r="B1175" s="9" t="s">
        <v>77</v>
      </c>
      <c r="C1175" s="9" t="s">
        <v>491</v>
      </c>
      <c r="D1175" s="8"/>
      <c r="E1175" s="7" t="s">
        <v>492</v>
      </c>
      <c r="F1175" s="23">
        <f t="shared" si="427"/>
        <v>824.2</v>
      </c>
      <c r="G1175" s="23">
        <f t="shared" si="427"/>
        <v>507</v>
      </c>
      <c r="H1175" s="23">
        <f t="shared" si="427"/>
        <v>507</v>
      </c>
    </row>
    <row r="1176" spans="1:8" ht="48">
      <c r="A1176" s="8">
        <v>10</v>
      </c>
      <c r="B1176" s="9" t="s">
        <v>77</v>
      </c>
      <c r="C1176" s="9" t="s">
        <v>543</v>
      </c>
      <c r="D1176" s="8"/>
      <c r="E1176" s="7" t="s">
        <v>544</v>
      </c>
      <c r="F1176" s="23">
        <f>F1177+F1180+F1183+F1186</f>
        <v>824.2</v>
      </c>
      <c r="G1176" s="23">
        <f>G1177+G1180</f>
        <v>507</v>
      </c>
      <c r="H1176" s="23">
        <f>H1177+H1180</f>
        <v>507</v>
      </c>
    </row>
    <row r="1177" spans="1:8" ht="48">
      <c r="A1177" s="8">
        <v>10</v>
      </c>
      <c r="B1177" s="9" t="s">
        <v>77</v>
      </c>
      <c r="C1177" s="9" t="s">
        <v>545</v>
      </c>
      <c r="D1177" s="8"/>
      <c r="E1177" s="7" t="s">
        <v>546</v>
      </c>
      <c r="F1177" s="23">
        <f t="shared" ref="F1177:H1178" si="428">F1178</f>
        <v>207</v>
      </c>
      <c r="G1177" s="23">
        <f t="shared" si="428"/>
        <v>207</v>
      </c>
      <c r="H1177" s="23">
        <f t="shared" si="428"/>
        <v>207</v>
      </c>
    </row>
    <row r="1178" spans="1:8" ht="24">
      <c r="A1178" s="8">
        <v>10</v>
      </c>
      <c r="B1178" s="9" t="s">
        <v>77</v>
      </c>
      <c r="C1178" s="9" t="s">
        <v>545</v>
      </c>
      <c r="D1178" s="25" t="s">
        <v>511</v>
      </c>
      <c r="E1178" s="26" t="s">
        <v>59</v>
      </c>
      <c r="F1178" s="23">
        <f t="shared" si="428"/>
        <v>207</v>
      </c>
      <c r="G1178" s="23">
        <f t="shared" si="428"/>
        <v>207</v>
      </c>
      <c r="H1178" s="23">
        <f t="shared" si="428"/>
        <v>207</v>
      </c>
    </row>
    <row r="1179" spans="1:8" ht="36">
      <c r="A1179" s="8">
        <v>10</v>
      </c>
      <c r="B1179" s="9" t="s">
        <v>77</v>
      </c>
      <c r="C1179" s="9" t="s">
        <v>545</v>
      </c>
      <c r="D1179" s="8">
        <v>330</v>
      </c>
      <c r="E1179" s="7" t="s">
        <v>547</v>
      </c>
      <c r="F1179" s="23">
        <v>207</v>
      </c>
      <c r="G1179" s="23">
        <v>207</v>
      </c>
      <c r="H1179" s="23">
        <v>207</v>
      </c>
    </row>
    <row r="1180" spans="1:8" ht="72">
      <c r="A1180" s="8">
        <v>10</v>
      </c>
      <c r="B1180" s="9" t="s">
        <v>77</v>
      </c>
      <c r="C1180" s="9" t="s">
        <v>548</v>
      </c>
      <c r="D1180" s="8"/>
      <c r="E1180" s="7" t="s">
        <v>549</v>
      </c>
      <c r="F1180" s="23">
        <f t="shared" ref="F1180:H1181" si="429">F1181</f>
        <v>300</v>
      </c>
      <c r="G1180" s="23">
        <f t="shared" si="429"/>
        <v>300</v>
      </c>
      <c r="H1180" s="23">
        <f t="shared" si="429"/>
        <v>300</v>
      </c>
    </row>
    <row r="1181" spans="1:8" ht="48">
      <c r="A1181" s="8">
        <v>10</v>
      </c>
      <c r="B1181" s="9" t="s">
        <v>77</v>
      </c>
      <c r="C1181" s="9" t="s">
        <v>548</v>
      </c>
      <c r="D1181" s="40" t="s">
        <v>110</v>
      </c>
      <c r="E1181" s="26" t="s">
        <v>111</v>
      </c>
      <c r="F1181" s="23">
        <f t="shared" si="429"/>
        <v>300</v>
      </c>
      <c r="G1181" s="23">
        <f t="shared" si="429"/>
        <v>300</v>
      </c>
      <c r="H1181" s="23">
        <f t="shared" si="429"/>
        <v>300</v>
      </c>
    </row>
    <row r="1182" spans="1:8" ht="36">
      <c r="A1182" s="8">
        <v>10</v>
      </c>
      <c r="B1182" s="9" t="s">
        <v>77</v>
      </c>
      <c r="C1182" s="9" t="s">
        <v>548</v>
      </c>
      <c r="D1182" s="8">
        <v>633</v>
      </c>
      <c r="E1182" s="7" t="s">
        <v>550</v>
      </c>
      <c r="F1182" s="23">
        <v>300</v>
      </c>
      <c r="G1182" s="23">
        <v>300</v>
      </c>
      <c r="H1182" s="23">
        <v>300</v>
      </c>
    </row>
    <row r="1183" spans="1:8" ht="60">
      <c r="A1183" s="8">
        <v>10</v>
      </c>
      <c r="B1183" s="9" t="s">
        <v>77</v>
      </c>
      <c r="C1183" s="9" t="s">
        <v>551</v>
      </c>
      <c r="D1183" s="8"/>
      <c r="E1183" s="7" t="s">
        <v>552</v>
      </c>
      <c r="F1183" s="23">
        <f>F1184</f>
        <v>200</v>
      </c>
      <c r="G1183" s="23">
        <f t="shared" ref="G1183:H1184" si="430">G1184</f>
        <v>0</v>
      </c>
      <c r="H1183" s="23">
        <f t="shared" si="430"/>
        <v>0</v>
      </c>
    </row>
    <row r="1184" spans="1:8" ht="48">
      <c r="A1184" s="8">
        <v>10</v>
      </c>
      <c r="B1184" s="9" t="s">
        <v>77</v>
      </c>
      <c r="C1184" s="9" t="s">
        <v>551</v>
      </c>
      <c r="D1184" s="40" t="s">
        <v>110</v>
      </c>
      <c r="E1184" s="26" t="s">
        <v>111</v>
      </c>
      <c r="F1184" s="23">
        <f>F1185</f>
        <v>200</v>
      </c>
      <c r="G1184" s="23">
        <f t="shared" si="430"/>
        <v>0</v>
      </c>
      <c r="H1184" s="23">
        <f t="shared" si="430"/>
        <v>0</v>
      </c>
    </row>
    <row r="1185" spans="1:8" ht="36">
      <c r="A1185" s="8">
        <v>10</v>
      </c>
      <c r="B1185" s="9" t="s">
        <v>77</v>
      </c>
      <c r="C1185" s="9" t="s">
        <v>551</v>
      </c>
      <c r="D1185" s="8">
        <v>633</v>
      </c>
      <c r="E1185" s="7" t="s">
        <v>550</v>
      </c>
      <c r="F1185" s="23">
        <v>200</v>
      </c>
      <c r="G1185" s="23">
        <v>0</v>
      </c>
      <c r="H1185" s="23">
        <v>0</v>
      </c>
    </row>
    <row r="1186" spans="1:8" ht="72">
      <c r="A1186" s="8">
        <v>10</v>
      </c>
      <c r="B1186" s="9" t="s">
        <v>77</v>
      </c>
      <c r="C1186" s="9" t="s">
        <v>553</v>
      </c>
      <c r="D1186" s="8"/>
      <c r="E1186" s="7" t="s">
        <v>554</v>
      </c>
      <c r="F1186" s="23">
        <f>F1187</f>
        <v>117.2</v>
      </c>
      <c r="G1186" s="23">
        <f t="shared" ref="G1186:H1187" si="431">G1187</f>
        <v>0</v>
      </c>
      <c r="H1186" s="23">
        <f t="shared" si="431"/>
        <v>0</v>
      </c>
    </row>
    <row r="1187" spans="1:8" ht="48">
      <c r="A1187" s="8">
        <v>10</v>
      </c>
      <c r="B1187" s="9" t="s">
        <v>77</v>
      </c>
      <c r="C1187" s="9" t="s">
        <v>553</v>
      </c>
      <c r="D1187" s="40" t="s">
        <v>110</v>
      </c>
      <c r="E1187" s="26" t="s">
        <v>111</v>
      </c>
      <c r="F1187" s="23">
        <f>F1188</f>
        <v>117.2</v>
      </c>
      <c r="G1187" s="23">
        <f t="shared" si="431"/>
        <v>0</v>
      </c>
      <c r="H1187" s="23">
        <f t="shared" si="431"/>
        <v>0</v>
      </c>
    </row>
    <row r="1188" spans="1:8" ht="36">
      <c r="A1188" s="8">
        <v>10</v>
      </c>
      <c r="B1188" s="9" t="s">
        <v>77</v>
      </c>
      <c r="C1188" s="9" t="s">
        <v>553</v>
      </c>
      <c r="D1188" s="8">
        <v>633</v>
      </c>
      <c r="E1188" s="7" t="s">
        <v>550</v>
      </c>
      <c r="F1188" s="23">
        <v>117.2</v>
      </c>
      <c r="G1188" s="23">
        <v>0</v>
      </c>
      <c r="H1188" s="23">
        <v>0</v>
      </c>
    </row>
    <row r="1189" spans="1:8">
      <c r="A1189" s="12" t="s">
        <v>4</v>
      </c>
      <c r="B1189" s="12" t="s">
        <v>26</v>
      </c>
      <c r="C1189" s="47"/>
      <c r="D1189" s="12"/>
      <c r="E1189" s="13" t="s">
        <v>555</v>
      </c>
      <c r="F1189" s="14">
        <f>F1190+F1197+F1228</f>
        <v>34497.585999999996</v>
      </c>
      <c r="G1189" s="14">
        <f>G1190+G1197+G1228</f>
        <v>23210.562999999998</v>
      </c>
      <c r="H1189" s="14">
        <f>H1190+H1197+H1228</f>
        <v>23210.562999999998</v>
      </c>
    </row>
    <row r="1190" spans="1:8">
      <c r="A1190" s="29">
        <v>11</v>
      </c>
      <c r="B1190" s="16" t="s">
        <v>25</v>
      </c>
      <c r="C1190" s="16"/>
      <c r="D1190" s="29"/>
      <c r="E1190" s="18" t="s">
        <v>556</v>
      </c>
      <c r="F1190" s="19">
        <f t="shared" ref="F1190:H1195" si="432">F1191</f>
        <v>1502.366</v>
      </c>
      <c r="G1190" s="19">
        <f t="shared" si="432"/>
        <v>1502.366</v>
      </c>
      <c r="H1190" s="19">
        <f t="shared" si="432"/>
        <v>1502.366</v>
      </c>
    </row>
    <row r="1191" spans="1:8" ht="48">
      <c r="A1191" s="9">
        <v>11</v>
      </c>
      <c r="B1191" s="9" t="s">
        <v>25</v>
      </c>
      <c r="C1191" s="17" t="s">
        <v>557</v>
      </c>
      <c r="D1191" s="20"/>
      <c r="E1191" s="21" t="s">
        <v>558</v>
      </c>
      <c r="F1191" s="22">
        <f t="shared" si="432"/>
        <v>1502.366</v>
      </c>
      <c r="G1191" s="22">
        <f t="shared" si="432"/>
        <v>1502.366</v>
      </c>
      <c r="H1191" s="22">
        <f t="shared" si="432"/>
        <v>1502.366</v>
      </c>
    </row>
    <row r="1192" spans="1:8" ht="48">
      <c r="A1192" s="9">
        <v>11</v>
      </c>
      <c r="B1192" s="9" t="s">
        <v>25</v>
      </c>
      <c r="C1192" s="9" t="s">
        <v>559</v>
      </c>
      <c r="D1192" s="8"/>
      <c r="E1192" s="7" t="s">
        <v>560</v>
      </c>
      <c r="F1192" s="23">
        <f t="shared" si="432"/>
        <v>1502.366</v>
      </c>
      <c r="G1192" s="23">
        <f t="shared" si="432"/>
        <v>1502.366</v>
      </c>
      <c r="H1192" s="23">
        <f t="shared" si="432"/>
        <v>1502.366</v>
      </c>
    </row>
    <row r="1193" spans="1:8" ht="60">
      <c r="A1193" s="9">
        <v>11</v>
      </c>
      <c r="B1193" s="9" t="s">
        <v>25</v>
      </c>
      <c r="C1193" s="9" t="s">
        <v>561</v>
      </c>
      <c r="D1193" s="8"/>
      <c r="E1193" s="7" t="s">
        <v>562</v>
      </c>
      <c r="F1193" s="23">
        <f t="shared" si="432"/>
        <v>1502.366</v>
      </c>
      <c r="G1193" s="23">
        <f t="shared" si="432"/>
        <v>1502.366</v>
      </c>
      <c r="H1193" s="23">
        <f t="shared" si="432"/>
        <v>1502.366</v>
      </c>
    </row>
    <row r="1194" spans="1:8" ht="72">
      <c r="A1194" s="9">
        <v>11</v>
      </c>
      <c r="B1194" s="9" t="s">
        <v>25</v>
      </c>
      <c r="C1194" s="9" t="s">
        <v>563</v>
      </c>
      <c r="D1194" s="8"/>
      <c r="E1194" s="7" t="s">
        <v>564</v>
      </c>
      <c r="F1194" s="23">
        <f t="shared" si="432"/>
        <v>1502.366</v>
      </c>
      <c r="G1194" s="23">
        <f t="shared" si="432"/>
        <v>1502.366</v>
      </c>
      <c r="H1194" s="23">
        <f t="shared" si="432"/>
        <v>1502.366</v>
      </c>
    </row>
    <row r="1195" spans="1:8" ht="48">
      <c r="A1195" s="9">
        <v>11</v>
      </c>
      <c r="B1195" s="9" t="s">
        <v>25</v>
      </c>
      <c r="C1195" s="9" t="s">
        <v>563</v>
      </c>
      <c r="D1195" s="40" t="s">
        <v>110</v>
      </c>
      <c r="E1195" s="26" t="s">
        <v>111</v>
      </c>
      <c r="F1195" s="23">
        <f t="shared" si="432"/>
        <v>1502.366</v>
      </c>
      <c r="G1195" s="23">
        <f t="shared" si="432"/>
        <v>1502.366</v>
      </c>
      <c r="H1195" s="23">
        <f t="shared" si="432"/>
        <v>1502.366</v>
      </c>
    </row>
    <row r="1196" spans="1:8" ht="84">
      <c r="A1196" s="9">
        <v>11</v>
      </c>
      <c r="B1196" s="9" t="s">
        <v>25</v>
      </c>
      <c r="C1196" s="9" t="s">
        <v>563</v>
      </c>
      <c r="D1196" s="8" t="s">
        <v>416</v>
      </c>
      <c r="E1196" s="7" t="s">
        <v>113</v>
      </c>
      <c r="F1196" s="23">
        <v>1502.366</v>
      </c>
      <c r="G1196" s="23">
        <v>1502.366</v>
      </c>
      <c r="H1196" s="23">
        <v>1502.366</v>
      </c>
    </row>
    <row r="1197" spans="1:8">
      <c r="A1197" s="29" t="s">
        <v>4</v>
      </c>
      <c r="B1197" s="29" t="s">
        <v>28</v>
      </c>
      <c r="C1197" s="16"/>
      <c r="D1197" s="29"/>
      <c r="E1197" s="18" t="s">
        <v>565</v>
      </c>
      <c r="F1197" s="19">
        <f t="shared" ref="F1197:H1197" si="433">F1198</f>
        <v>13430.518</v>
      </c>
      <c r="G1197" s="19">
        <f t="shared" si="433"/>
        <v>9443.9329999999991</v>
      </c>
      <c r="H1197" s="19">
        <f t="shared" si="433"/>
        <v>9443.9329999999991</v>
      </c>
    </row>
    <row r="1198" spans="1:8" ht="48">
      <c r="A1198" s="20" t="s">
        <v>4</v>
      </c>
      <c r="B1198" s="20" t="s">
        <v>28</v>
      </c>
      <c r="C1198" s="17" t="s">
        <v>557</v>
      </c>
      <c r="D1198" s="20"/>
      <c r="E1198" s="21" t="s">
        <v>558</v>
      </c>
      <c r="F1198" s="22">
        <f>F1199+F1220</f>
        <v>13430.518</v>
      </c>
      <c r="G1198" s="22">
        <f>G1199+G1220</f>
        <v>9443.9329999999991</v>
      </c>
      <c r="H1198" s="22">
        <f>H1199+H1220</f>
        <v>9443.9329999999991</v>
      </c>
    </row>
    <row r="1199" spans="1:8" ht="36">
      <c r="A1199" s="8" t="s">
        <v>4</v>
      </c>
      <c r="B1199" s="8" t="s">
        <v>28</v>
      </c>
      <c r="C1199" s="9" t="s">
        <v>566</v>
      </c>
      <c r="D1199" s="8"/>
      <c r="E1199" s="7" t="s">
        <v>567</v>
      </c>
      <c r="F1199" s="23">
        <f>F1200</f>
        <v>11139.768</v>
      </c>
      <c r="G1199" s="23">
        <f t="shared" ref="G1199:H1199" si="434">G1200</f>
        <v>7153.1829999999991</v>
      </c>
      <c r="H1199" s="23">
        <f t="shared" si="434"/>
        <v>7153.1829999999991</v>
      </c>
    </row>
    <row r="1200" spans="1:8" ht="108">
      <c r="A1200" s="8" t="s">
        <v>4</v>
      </c>
      <c r="B1200" s="8" t="s">
        <v>28</v>
      </c>
      <c r="C1200" s="9" t="s">
        <v>568</v>
      </c>
      <c r="D1200" s="8"/>
      <c r="E1200" s="7" t="s">
        <v>569</v>
      </c>
      <c r="F1200" s="23">
        <f>F1201+F1204+F1209+F1217</f>
        <v>11139.768</v>
      </c>
      <c r="G1200" s="23">
        <f t="shared" ref="G1200:H1200" si="435">G1201+G1204+G1209+G1217</f>
        <v>7153.1829999999991</v>
      </c>
      <c r="H1200" s="23">
        <f t="shared" si="435"/>
        <v>7153.1829999999991</v>
      </c>
    </row>
    <row r="1201" spans="1:8" ht="156">
      <c r="A1201" s="8" t="s">
        <v>4</v>
      </c>
      <c r="B1201" s="8" t="s">
        <v>28</v>
      </c>
      <c r="C1201" s="9" t="s">
        <v>570</v>
      </c>
      <c r="D1201" s="8"/>
      <c r="E1201" s="7" t="s">
        <v>571</v>
      </c>
      <c r="F1201" s="23">
        <f t="shared" ref="F1201:H1202" si="436">F1202</f>
        <v>2471.4740000000002</v>
      </c>
      <c r="G1201" s="23">
        <f t="shared" si="436"/>
        <v>2280.4740000000002</v>
      </c>
      <c r="H1201" s="23">
        <f t="shared" si="436"/>
        <v>2280.4740000000002</v>
      </c>
    </row>
    <row r="1202" spans="1:8" ht="36">
      <c r="A1202" s="8" t="s">
        <v>4</v>
      </c>
      <c r="B1202" s="8" t="s">
        <v>28</v>
      </c>
      <c r="C1202" s="9" t="s">
        <v>570</v>
      </c>
      <c r="D1202" s="25" t="s">
        <v>55</v>
      </c>
      <c r="E1202" s="26" t="s">
        <v>56</v>
      </c>
      <c r="F1202" s="23">
        <f t="shared" si="436"/>
        <v>2471.4740000000002</v>
      </c>
      <c r="G1202" s="23">
        <f t="shared" si="436"/>
        <v>2280.4740000000002</v>
      </c>
      <c r="H1202" s="23">
        <f t="shared" si="436"/>
        <v>2280.4740000000002</v>
      </c>
    </row>
    <row r="1203" spans="1:8" ht="24">
      <c r="A1203" s="8" t="s">
        <v>4</v>
      </c>
      <c r="B1203" s="8" t="s">
        <v>28</v>
      </c>
      <c r="C1203" s="9" t="s">
        <v>570</v>
      </c>
      <c r="D1203" s="8" t="s">
        <v>57</v>
      </c>
      <c r="E1203" s="7" t="s">
        <v>58</v>
      </c>
      <c r="F1203" s="23">
        <v>2471.4740000000002</v>
      </c>
      <c r="G1203" s="23">
        <v>2280.4740000000002</v>
      </c>
      <c r="H1203" s="23">
        <v>2280.4740000000002</v>
      </c>
    </row>
    <row r="1204" spans="1:8" ht="48">
      <c r="A1204" s="8" t="s">
        <v>4</v>
      </c>
      <c r="B1204" s="8" t="s">
        <v>28</v>
      </c>
      <c r="C1204" s="9" t="s">
        <v>572</v>
      </c>
      <c r="D1204" s="8"/>
      <c r="E1204" s="7" t="s">
        <v>573</v>
      </c>
      <c r="F1204" s="23">
        <f>F1205+F1207</f>
        <v>1719.86</v>
      </c>
      <c r="G1204" s="23">
        <f t="shared" ref="G1204:H1204" si="437">G1205+G1207</f>
        <v>1669.86</v>
      </c>
      <c r="H1204" s="23">
        <f t="shared" si="437"/>
        <v>1669.86</v>
      </c>
    </row>
    <row r="1205" spans="1:8" ht="96">
      <c r="A1205" s="8" t="s">
        <v>4</v>
      </c>
      <c r="B1205" s="8" t="s">
        <v>28</v>
      </c>
      <c r="C1205" s="9" t="s">
        <v>572</v>
      </c>
      <c r="D1205" s="25" t="s">
        <v>38</v>
      </c>
      <c r="E1205" s="26" t="s">
        <v>39</v>
      </c>
      <c r="F1205" s="23">
        <f t="shared" ref="F1205:H1205" si="438">F1206</f>
        <v>1516.86</v>
      </c>
      <c r="G1205" s="23">
        <f t="shared" si="438"/>
        <v>1669.86</v>
      </c>
      <c r="H1205" s="23">
        <f t="shared" si="438"/>
        <v>1669.86</v>
      </c>
    </row>
    <row r="1206" spans="1:8" ht="36">
      <c r="A1206" s="8" t="s">
        <v>4</v>
      </c>
      <c r="B1206" s="8" t="s">
        <v>28</v>
      </c>
      <c r="C1206" s="9" t="s">
        <v>572</v>
      </c>
      <c r="D1206" s="8">
        <v>123</v>
      </c>
      <c r="E1206" s="7" t="s">
        <v>574</v>
      </c>
      <c r="F1206" s="23">
        <v>1516.86</v>
      </c>
      <c r="G1206" s="23">
        <v>1669.86</v>
      </c>
      <c r="H1206" s="23">
        <v>1669.86</v>
      </c>
    </row>
    <row r="1207" spans="1:8" ht="36">
      <c r="A1207" s="8" t="s">
        <v>4</v>
      </c>
      <c r="B1207" s="8" t="s">
        <v>28</v>
      </c>
      <c r="C1207" s="9" t="s">
        <v>572</v>
      </c>
      <c r="D1207" s="25" t="s">
        <v>55</v>
      </c>
      <c r="E1207" s="26" t="s">
        <v>56</v>
      </c>
      <c r="F1207" s="23">
        <f>F1208</f>
        <v>203</v>
      </c>
      <c r="G1207" s="23">
        <f t="shared" ref="G1207:H1207" si="439">G1208</f>
        <v>0</v>
      </c>
      <c r="H1207" s="23">
        <f t="shared" si="439"/>
        <v>0</v>
      </c>
    </row>
    <row r="1208" spans="1:8" ht="24">
      <c r="A1208" s="8" t="s">
        <v>4</v>
      </c>
      <c r="B1208" s="8" t="s">
        <v>28</v>
      </c>
      <c r="C1208" s="9" t="s">
        <v>572</v>
      </c>
      <c r="D1208" s="8" t="s">
        <v>57</v>
      </c>
      <c r="E1208" s="7" t="s">
        <v>58</v>
      </c>
      <c r="F1208" s="23">
        <v>203</v>
      </c>
      <c r="G1208" s="23">
        <v>0</v>
      </c>
      <c r="H1208" s="23">
        <v>0</v>
      </c>
    </row>
    <row r="1209" spans="1:8" ht="48">
      <c r="A1209" s="8" t="s">
        <v>4</v>
      </c>
      <c r="B1209" s="8" t="s">
        <v>28</v>
      </c>
      <c r="C1209" s="9" t="s">
        <v>575</v>
      </c>
      <c r="D1209" s="8"/>
      <c r="E1209" s="7" t="s">
        <v>576</v>
      </c>
      <c r="F1209" s="23">
        <f>F1210+F1213+F1215</f>
        <v>3761.8879999999999</v>
      </c>
      <c r="G1209" s="23">
        <f t="shared" ref="G1209:H1209" si="440">G1210+G1213+G1215</f>
        <v>3202.8489999999997</v>
      </c>
      <c r="H1209" s="23">
        <f t="shared" si="440"/>
        <v>3202.8489999999997</v>
      </c>
    </row>
    <row r="1210" spans="1:8" ht="36">
      <c r="A1210" s="8" t="s">
        <v>4</v>
      </c>
      <c r="B1210" s="8" t="s">
        <v>28</v>
      </c>
      <c r="C1210" s="9" t="s">
        <v>575</v>
      </c>
      <c r="D1210" s="25" t="s">
        <v>55</v>
      </c>
      <c r="E1210" s="26" t="s">
        <v>56</v>
      </c>
      <c r="F1210" s="23">
        <f>F1211+F1212</f>
        <v>2058.0230000000001</v>
      </c>
      <c r="G1210" s="23">
        <f t="shared" ref="G1210:H1210" si="441">G1211+G1212</f>
        <v>2502.7489999999998</v>
      </c>
      <c r="H1210" s="23">
        <f t="shared" si="441"/>
        <v>2502.7489999999998</v>
      </c>
    </row>
    <row r="1211" spans="1:8" ht="24">
      <c r="A1211" s="8" t="s">
        <v>4</v>
      </c>
      <c r="B1211" s="8" t="s">
        <v>28</v>
      </c>
      <c r="C1211" s="9" t="s">
        <v>575</v>
      </c>
      <c r="D1211" s="8" t="s">
        <v>57</v>
      </c>
      <c r="E1211" s="7" t="s">
        <v>58</v>
      </c>
      <c r="F1211" s="23">
        <v>1022.192</v>
      </c>
      <c r="G1211" s="23">
        <v>2502.7489999999998</v>
      </c>
      <c r="H1211" s="23">
        <v>2502.7489999999998</v>
      </c>
    </row>
    <row r="1212" spans="1:8">
      <c r="A1212" s="8" t="s">
        <v>4</v>
      </c>
      <c r="B1212" s="8" t="s">
        <v>28</v>
      </c>
      <c r="C1212" s="9" t="s">
        <v>575</v>
      </c>
      <c r="D1212" s="8">
        <v>247</v>
      </c>
      <c r="E1212" s="7" t="s">
        <v>97</v>
      </c>
      <c r="F1212" s="23">
        <v>1035.8309999999999</v>
      </c>
      <c r="G1212" s="23">
        <v>0</v>
      </c>
      <c r="H1212" s="23">
        <v>0</v>
      </c>
    </row>
    <row r="1213" spans="1:8" ht="48">
      <c r="A1213" s="8" t="s">
        <v>4</v>
      </c>
      <c r="B1213" s="8" t="s">
        <v>28</v>
      </c>
      <c r="C1213" s="9" t="s">
        <v>575</v>
      </c>
      <c r="D1213" s="40" t="s">
        <v>110</v>
      </c>
      <c r="E1213" s="26" t="s">
        <v>111</v>
      </c>
      <c r="F1213" s="23">
        <f>F1214</f>
        <v>1024.3389999999999</v>
      </c>
      <c r="G1213" s="23">
        <f t="shared" ref="G1213:H1213" si="442">G1214</f>
        <v>700.1</v>
      </c>
      <c r="H1213" s="23">
        <f t="shared" si="442"/>
        <v>700.1</v>
      </c>
    </row>
    <row r="1214" spans="1:8" ht="84">
      <c r="A1214" s="8" t="s">
        <v>4</v>
      </c>
      <c r="B1214" s="8" t="s">
        <v>28</v>
      </c>
      <c r="C1214" s="9" t="s">
        <v>575</v>
      </c>
      <c r="D1214" s="8" t="s">
        <v>112</v>
      </c>
      <c r="E1214" s="7" t="s">
        <v>113</v>
      </c>
      <c r="F1214" s="23">
        <v>1024.3389999999999</v>
      </c>
      <c r="G1214" s="23">
        <v>700.1</v>
      </c>
      <c r="H1214" s="23">
        <v>700.1</v>
      </c>
    </row>
    <row r="1215" spans="1:8">
      <c r="A1215" s="8" t="s">
        <v>4</v>
      </c>
      <c r="B1215" s="8" t="s">
        <v>28</v>
      </c>
      <c r="C1215" s="9" t="s">
        <v>575</v>
      </c>
      <c r="D1215" s="8">
        <v>800</v>
      </c>
      <c r="E1215" s="7" t="s">
        <v>84</v>
      </c>
      <c r="F1215" s="62">
        <f>F1216</f>
        <v>679.52599999999995</v>
      </c>
      <c r="G1215" s="62">
        <f t="shared" ref="G1215:H1215" si="443">G1216</f>
        <v>0</v>
      </c>
      <c r="H1215" s="62">
        <f t="shared" si="443"/>
        <v>0</v>
      </c>
    </row>
    <row r="1216" spans="1:8" ht="24">
      <c r="A1216" s="8" t="s">
        <v>4</v>
      </c>
      <c r="B1216" s="8" t="s">
        <v>28</v>
      </c>
      <c r="C1216" s="9" t="s">
        <v>575</v>
      </c>
      <c r="D1216" s="8">
        <v>851</v>
      </c>
      <c r="E1216" s="7" t="s">
        <v>386</v>
      </c>
      <c r="F1216" s="62">
        <v>679.52599999999995</v>
      </c>
      <c r="G1216" s="62">
        <v>0</v>
      </c>
      <c r="H1216" s="62">
        <v>0</v>
      </c>
    </row>
    <row r="1217" spans="1:8" ht="36">
      <c r="A1217" s="8" t="s">
        <v>4</v>
      </c>
      <c r="B1217" s="8" t="s">
        <v>28</v>
      </c>
      <c r="C1217" s="9" t="s">
        <v>577</v>
      </c>
      <c r="D1217" s="8"/>
      <c r="E1217" s="7" t="s">
        <v>54</v>
      </c>
      <c r="F1217" s="23">
        <f>F1218</f>
        <v>3186.5459999999998</v>
      </c>
      <c r="G1217" s="23">
        <f t="shared" ref="G1217:H1218" si="444">G1218</f>
        <v>0</v>
      </c>
      <c r="H1217" s="23">
        <f t="shared" si="444"/>
        <v>0</v>
      </c>
    </row>
    <row r="1218" spans="1:8" ht="48">
      <c r="A1218" s="8" t="s">
        <v>4</v>
      </c>
      <c r="B1218" s="8" t="s">
        <v>28</v>
      </c>
      <c r="C1218" s="9" t="s">
        <v>577</v>
      </c>
      <c r="D1218" s="40" t="s">
        <v>110</v>
      </c>
      <c r="E1218" s="26" t="s">
        <v>111</v>
      </c>
      <c r="F1218" s="23">
        <f>F1219</f>
        <v>3186.5459999999998</v>
      </c>
      <c r="G1218" s="23">
        <f t="shared" si="444"/>
        <v>0</v>
      </c>
      <c r="H1218" s="23">
        <f t="shared" si="444"/>
        <v>0</v>
      </c>
    </row>
    <row r="1219" spans="1:8" ht="84">
      <c r="A1219" s="8" t="s">
        <v>4</v>
      </c>
      <c r="B1219" s="8" t="s">
        <v>28</v>
      </c>
      <c r="C1219" s="9" t="s">
        <v>577</v>
      </c>
      <c r="D1219" s="8" t="s">
        <v>417</v>
      </c>
      <c r="E1219" s="7" t="s">
        <v>418</v>
      </c>
      <c r="F1219" s="23">
        <v>3186.5459999999998</v>
      </c>
      <c r="G1219" s="23">
        <v>0</v>
      </c>
      <c r="H1219" s="23">
        <v>0</v>
      </c>
    </row>
    <row r="1220" spans="1:8" ht="48">
      <c r="A1220" s="8" t="s">
        <v>4</v>
      </c>
      <c r="B1220" s="8" t="s">
        <v>28</v>
      </c>
      <c r="C1220" s="9" t="s">
        <v>559</v>
      </c>
      <c r="D1220" s="8"/>
      <c r="E1220" s="7" t="s">
        <v>560</v>
      </c>
      <c r="F1220" s="23">
        <f t="shared" ref="F1220:H1226" si="445">F1221</f>
        <v>2290.75</v>
      </c>
      <c r="G1220" s="23">
        <f t="shared" si="445"/>
        <v>2290.75</v>
      </c>
      <c r="H1220" s="23">
        <f t="shared" si="445"/>
        <v>2290.75</v>
      </c>
    </row>
    <row r="1221" spans="1:8" ht="60">
      <c r="A1221" s="8" t="s">
        <v>4</v>
      </c>
      <c r="B1221" s="8" t="s">
        <v>28</v>
      </c>
      <c r="C1221" s="9" t="s">
        <v>561</v>
      </c>
      <c r="D1221" s="8"/>
      <c r="E1221" s="7" t="s">
        <v>562</v>
      </c>
      <c r="F1221" s="23">
        <f>F1225+F1222</f>
        <v>2290.75</v>
      </c>
      <c r="G1221" s="23">
        <f t="shared" ref="G1221:H1221" si="446">G1225+G1222</f>
        <v>2290.75</v>
      </c>
      <c r="H1221" s="23">
        <f t="shared" si="446"/>
        <v>2290.75</v>
      </c>
    </row>
    <row r="1222" spans="1:8" ht="60">
      <c r="A1222" s="8" t="s">
        <v>4</v>
      </c>
      <c r="B1222" s="8" t="s">
        <v>28</v>
      </c>
      <c r="C1222" s="9" t="s">
        <v>789</v>
      </c>
      <c r="D1222" s="8"/>
      <c r="E1222" s="7" t="s">
        <v>790</v>
      </c>
      <c r="F1222" s="23">
        <f t="shared" ref="F1222:H1223" si="447">F1223</f>
        <v>2090.75</v>
      </c>
      <c r="G1222" s="23">
        <f t="shared" si="447"/>
        <v>2090.75</v>
      </c>
      <c r="H1222" s="23">
        <f t="shared" si="447"/>
        <v>2090.75</v>
      </c>
    </row>
    <row r="1223" spans="1:8" ht="48">
      <c r="A1223" s="8" t="s">
        <v>4</v>
      </c>
      <c r="B1223" s="8" t="s">
        <v>28</v>
      </c>
      <c r="C1223" s="9" t="s">
        <v>789</v>
      </c>
      <c r="D1223" s="40" t="s">
        <v>110</v>
      </c>
      <c r="E1223" s="26" t="s">
        <v>111</v>
      </c>
      <c r="F1223" s="23">
        <f t="shared" si="447"/>
        <v>2090.75</v>
      </c>
      <c r="G1223" s="23">
        <f t="shared" si="447"/>
        <v>2090.75</v>
      </c>
      <c r="H1223" s="23">
        <f t="shared" si="447"/>
        <v>2090.75</v>
      </c>
    </row>
    <row r="1224" spans="1:8" ht="24">
      <c r="A1224" s="8" t="s">
        <v>4</v>
      </c>
      <c r="B1224" s="8" t="s">
        <v>28</v>
      </c>
      <c r="C1224" s="9" t="s">
        <v>789</v>
      </c>
      <c r="D1224" s="8">
        <v>612</v>
      </c>
      <c r="E1224" s="7" t="s">
        <v>349</v>
      </c>
      <c r="F1224" s="23">
        <v>2090.75</v>
      </c>
      <c r="G1224" s="23">
        <v>2090.75</v>
      </c>
      <c r="H1224" s="23">
        <v>2090.75</v>
      </c>
    </row>
    <row r="1225" spans="1:8" ht="48">
      <c r="A1225" s="8" t="s">
        <v>4</v>
      </c>
      <c r="B1225" s="8" t="s">
        <v>28</v>
      </c>
      <c r="C1225" s="9" t="s">
        <v>578</v>
      </c>
      <c r="D1225" s="8"/>
      <c r="E1225" s="7" t="s">
        <v>579</v>
      </c>
      <c r="F1225" s="23">
        <f t="shared" si="445"/>
        <v>200</v>
      </c>
      <c r="G1225" s="23">
        <f t="shared" si="445"/>
        <v>200</v>
      </c>
      <c r="H1225" s="23">
        <f t="shared" si="445"/>
        <v>200</v>
      </c>
    </row>
    <row r="1226" spans="1:8" ht="36">
      <c r="A1226" s="8" t="s">
        <v>4</v>
      </c>
      <c r="B1226" s="8" t="s">
        <v>28</v>
      </c>
      <c r="C1226" s="9" t="s">
        <v>578</v>
      </c>
      <c r="D1226" s="25" t="s">
        <v>55</v>
      </c>
      <c r="E1226" s="26" t="s">
        <v>56</v>
      </c>
      <c r="F1226" s="23">
        <f t="shared" si="445"/>
        <v>200</v>
      </c>
      <c r="G1226" s="23">
        <f t="shared" si="445"/>
        <v>200</v>
      </c>
      <c r="H1226" s="23">
        <f t="shared" si="445"/>
        <v>200</v>
      </c>
    </row>
    <row r="1227" spans="1:8" ht="24">
      <c r="A1227" s="8" t="s">
        <v>4</v>
      </c>
      <c r="B1227" s="8" t="s">
        <v>28</v>
      </c>
      <c r="C1227" s="9" t="s">
        <v>578</v>
      </c>
      <c r="D1227" s="8" t="s">
        <v>57</v>
      </c>
      <c r="E1227" s="7" t="s">
        <v>58</v>
      </c>
      <c r="F1227" s="23">
        <v>200</v>
      </c>
      <c r="G1227" s="23">
        <v>200</v>
      </c>
      <c r="H1227" s="23">
        <v>200</v>
      </c>
    </row>
    <row r="1228" spans="1:8">
      <c r="A1228" s="16">
        <v>11</v>
      </c>
      <c r="B1228" s="16" t="s">
        <v>51</v>
      </c>
      <c r="C1228" s="16"/>
      <c r="D1228" s="29"/>
      <c r="E1228" s="18" t="s">
        <v>580</v>
      </c>
      <c r="F1228" s="19">
        <f>F1229+F1235</f>
        <v>19564.701999999997</v>
      </c>
      <c r="G1228" s="19">
        <f t="shared" ref="G1228:H1228" si="448">G1229+G1235</f>
        <v>12264.263999999999</v>
      </c>
      <c r="H1228" s="19">
        <f t="shared" si="448"/>
        <v>12264.263999999999</v>
      </c>
    </row>
    <row r="1229" spans="1:8" ht="48">
      <c r="A1229" s="9" t="s">
        <v>4</v>
      </c>
      <c r="B1229" s="9" t="s">
        <v>51</v>
      </c>
      <c r="C1229" s="9" t="s">
        <v>396</v>
      </c>
      <c r="D1229" s="8"/>
      <c r="E1229" s="21" t="s">
        <v>397</v>
      </c>
      <c r="F1229" s="22">
        <f t="shared" ref="F1229:H1233" si="449">F1230</f>
        <v>9338.3449999999993</v>
      </c>
      <c r="G1229" s="22">
        <f t="shared" si="449"/>
        <v>2788.3</v>
      </c>
      <c r="H1229" s="22">
        <f t="shared" si="449"/>
        <v>2788.3</v>
      </c>
    </row>
    <row r="1230" spans="1:8" ht="24">
      <c r="A1230" s="9" t="s">
        <v>4</v>
      </c>
      <c r="B1230" s="9" t="s">
        <v>51</v>
      </c>
      <c r="C1230" s="9" t="s">
        <v>410</v>
      </c>
      <c r="D1230" s="8"/>
      <c r="E1230" s="7" t="s">
        <v>411</v>
      </c>
      <c r="F1230" s="23">
        <f t="shared" si="449"/>
        <v>9338.3449999999993</v>
      </c>
      <c r="G1230" s="23">
        <f t="shared" si="449"/>
        <v>2788.3</v>
      </c>
      <c r="H1230" s="23">
        <f t="shared" si="449"/>
        <v>2788.3</v>
      </c>
    </row>
    <row r="1231" spans="1:8" ht="72">
      <c r="A1231" s="9" t="s">
        <v>4</v>
      </c>
      <c r="B1231" s="9" t="s">
        <v>51</v>
      </c>
      <c r="C1231" s="9" t="s">
        <v>412</v>
      </c>
      <c r="D1231" s="8"/>
      <c r="E1231" s="7" t="s">
        <v>413</v>
      </c>
      <c r="F1231" s="23">
        <f t="shared" si="449"/>
        <v>9338.3449999999993</v>
      </c>
      <c r="G1231" s="23">
        <f t="shared" si="449"/>
        <v>2788.3</v>
      </c>
      <c r="H1231" s="23">
        <f t="shared" si="449"/>
        <v>2788.3</v>
      </c>
    </row>
    <row r="1232" spans="1:8" ht="60">
      <c r="A1232" s="9">
        <v>11</v>
      </c>
      <c r="B1232" s="9" t="s">
        <v>51</v>
      </c>
      <c r="C1232" s="9" t="s">
        <v>791</v>
      </c>
      <c r="D1232" s="8"/>
      <c r="E1232" s="52" t="s">
        <v>792</v>
      </c>
      <c r="F1232" s="23">
        <f t="shared" si="449"/>
        <v>9338.3449999999993</v>
      </c>
      <c r="G1232" s="23">
        <f t="shared" si="449"/>
        <v>2788.3</v>
      </c>
      <c r="H1232" s="23">
        <f t="shared" si="449"/>
        <v>2788.3</v>
      </c>
    </row>
    <row r="1233" spans="1:8" ht="48">
      <c r="A1233" s="9">
        <v>11</v>
      </c>
      <c r="B1233" s="9" t="s">
        <v>51</v>
      </c>
      <c r="C1233" s="9" t="s">
        <v>791</v>
      </c>
      <c r="D1233" s="40" t="s">
        <v>110</v>
      </c>
      <c r="E1233" s="26" t="s">
        <v>111</v>
      </c>
      <c r="F1233" s="23">
        <f>F1234</f>
        <v>9338.3449999999993</v>
      </c>
      <c r="G1233" s="23">
        <f t="shared" si="449"/>
        <v>2788.3</v>
      </c>
      <c r="H1233" s="23">
        <f t="shared" si="449"/>
        <v>2788.3</v>
      </c>
    </row>
    <row r="1234" spans="1:8" ht="84">
      <c r="A1234" s="9">
        <v>11</v>
      </c>
      <c r="B1234" s="9" t="s">
        <v>51</v>
      </c>
      <c r="C1234" s="9" t="s">
        <v>791</v>
      </c>
      <c r="D1234" s="8" t="s">
        <v>416</v>
      </c>
      <c r="E1234" s="7" t="s">
        <v>113</v>
      </c>
      <c r="F1234" s="23">
        <v>9338.3449999999993</v>
      </c>
      <c r="G1234" s="23">
        <v>2788.3</v>
      </c>
      <c r="H1234" s="23">
        <v>2788.3</v>
      </c>
    </row>
    <row r="1235" spans="1:8" ht="48">
      <c r="A1235" s="17">
        <v>11</v>
      </c>
      <c r="B1235" s="17" t="s">
        <v>51</v>
      </c>
      <c r="C1235" s="17" t="s">
        <v>557</v>
      </c>
      <c r="D1235" s="20"/>
      <c r="E1235" s="21" t="s">
        <v>558</v>
      </c>
      <c r="F1235" s="22">
        <f t="shared" ref="F1235:H1235" si="450">F1236</f>
        <v>10226.357</v>
      </c>
      <c r="G1235" s="22">
        <f t="shared" si="450"/>
        <v>9475.9639999999999</v>
      </c>
      <c r="H1235" s="22">
        <f t="shared" si="450"/>
        <v>9475.9639999999999</v>
      </c>
    </row>
    <row r="1236" spans="1:8" ht="48">
      <c r="A1236" s="9">
        <v>11</v>
      </c>
      <c r="B1236" s="9" t="s">
        <v>51</v>
      </c>
      <c r="C1236" s="9" t="s">
        <v>559</v>
      </c>
      <c r="D1236" s="8"/>
      <c r="E1236" s="7" t="s">
        <v>560</v>
      </c>
      <c r="F1236" s="23">
        <f>F1237+F1241</f>
        <v>10226.357</v>
      </c>
      <c r="G1236" s="23">
        <f t="shared" ref="G1236:H1236" si="451">G1237+G1241</f>
        <v>9475.9639999999999</v>
      </c>
      <c r="H1236" s="23">
        <f t="shared" si="451"/>
        <v>9475.9639999999999</v>
      </c>
    </row>
    <row r="1237" spans="1:8" ht="60">
      <c r="A1237" s="9">
        <v>11</v>
      </c>
      <c r="B1237" s="9" t="s">
        <v>51</v>
      </c>
      <c r="C1237" s="9" t="s">
        <v>561</v>
      </c>
      <c r="D1237" s="8"/>
      <c r="E1237" s="7" t="s">
        <v>562</v>
      </c>
      <c r="F1237" s="23">
        <f>F1238</f>
        <v>9475.9639999999999</v>
      </c>
      <c r="G1237" s="23">
        <f t="shared" ref="G1237:H1239" si="452">G1238</f>
        <v>9475.9639999999999</v>
      </c>
      <c r="H1237" s="23">
        <f t="shared" si="452"/>
        <v>9475.9639999999999</v>
      </c>
    </row>
    <row r="1238" spans="1:8" ht="72">
      <c r="A1238" s="9">
        <v>11</v>
      </c>
      <c r="B1238" s="9" t="s">
        <v>51</v>
      </c>
      <c r="C1238" s="9" t="s">
        <v>563</v>
      </c>
      <c r="D1238" s="8"/>
      <c r="E1238" s="7" t="s">
        <v>564</v>
      </c>
      <c r="F1238" s="23">
        <f>F1239</f>
        <v>9475.9639999999999</v>
      </c>
      <c r="G1238" s="23">
        <f t="shared" si="452"/>
        <v>9475.9639999999999</v>
      </c>
      <c r="H1238" s="23">
        <f t="shared" si="452"/>
        <v>9475.9639999999999</v>
      </c>
    </row>
    <row r="1239" spans="1:8" ht="48">
      <c r="A1239" s="9">
        <v>11</v>
      </c>
      <c r="B1239" s="9" t="s">
        <v>51</v>
      </c>
      <c r="C1239" s="9" t="s">
        <v>563</v>
      </c>
      <c r="D1239" s="40" t="s">
        <v>110</v>
      </c>
      <c r="E1239" s="26" t="s">
        <v>111</v>
      </c>
      <c r="F1239" s="23">
        <f>F1240</f>
        <v>9475.9639999999999</v>
      </c>
      <c r="G1239" s="23">
        <f t="shared" si="452"/>
        <v>9475.9639999999999</v>
      </c>
      <c r="H1239" s="23">
        <f t="shared" si="452"/>
        <v>9475.9639999999999</v>
      </c>
    </row>
    <row r="1240" spans="1:8" ht="84">
      <c r="A1240" s="9">
        <v>11</v>
      </c>
      <c r="B1240" s="9" t="s">
        <v>51</v>
      </c>
      <c r="C1240" s="9" t="s">
        <v>563</v>
      </c>
      <c r="D1240" s="8" t="s">
        <v>416</v>
      </c>
      <c r="E1240" s="7" t="s">
        <v>113</v>
      </c>
      <c r="F1240" s="23">
        <v>9475.9639999999999</v>
      </c>
      <c r="G1240" s="23">
        <v>9475.9639999999999</v>
      </c>
      <c r="H1240" s="23">
        <v>9475.9639999999999</v>
      </c>
    </row>
    <row r="1241" spans="1:8" ht="36">
      <c r="A1241" s="9">
        <v>11</v>
      </c>
      <c r="B1241" s="9" t="s">
        <v>51</v>
      </c>
      <c r="C1241" s="9" t="s">
        <v>581</v>
      </c>
      <c r="D1241" s="8"/>
      <c r="E1241" s="7" t="s">
        <v>793</v>
      </c>
      <c r="F1241" s="23">
        <f>F1245+F1242</f>
        <v>750.39300000000003</v>
      </c>
      <c r="G1241" s="23">
        <f t="shared" ref="G1241:H1241" si="453">G1245+G1242</f>
        <v>0</v>
      </c>
      <c r="H1241" s="23">
        <f t="shared" si="453"/>
        <v>0</v>
      </c>
    </row>
    <row r="1242" spans="1:8" ht="108">
      <c r="A1242" s="9">
        <v>11</v>
      </c>
      <c r="B1242" s="9" t="s">
        <v>51</v>
      </c>
      <c r="C1242" s="9" t="s">
        <v>585</v>
      </c>
      <c r="D1242" s="8"/>
      <c r="E1242" s="59" t="s">
        <v>586</v>
      </c>
      <c r="F1242" s="23">
        <f>F1243</f>
        <v>650</v>
      </c>
      <c r="G1242" s="23">
        <f t="shared" ref="G1242:H1243" si="454">G1243</f>
        <v>0</v>
      </c>
      <c r="H1242" s="23">
        <f t="shared" si="454"/>
        <v>0</v>
      </c>
    </row>
    <row r="1243" spans="1:8" ht="48">
      <c r="A1243" s="9">
        <v>11</v>
      </c>
      <c r="B1243" s="9" t="s">
        <v>51</v>
      </c>
      <c r="C1243" s="9" t="s">
        <v>585</v>
      </c>
      <c r="D1243" s="25" t="s">
        <v>110</v>
      </c>
      <c r="E1243" s="26" t="s">
        <v>111</v>
      </c>
      <c r="F1243" s="23">
        <f>F1244</f>
        <v>650</v>
      </c>
      <c r="G1243" s="23">
        <f t="shared" si="454"/>
        <v>0</v>
      </c>
      <c r="H1243" s="23">
        <f t="shared" si="454"/>
        <v>0</v>
      </c>
    </row>
    <row r="1244" spans="1:8" ht="24">
      <c r="A1244" s="9">
        <v>11</v>
      </c>
      <c r="B1244" s="9" t="s">
        <v>51</v>
      </c>
      <c r="C1244" s="9" t="s">
        <v>585</v>
      </c>
      <c r="D1244" s="8">
        <v>612</v>
      </c>
      <c r="E1244" s="7" t="s">
        <v>349</v>
      </c>
      <c r="F1244" s="23">
        <v>650</v>
      </c>
      <c r="G1244" s="23">
        <v>0</v>
      </c>
      <c r="H1244" s="23">
        <v>0</v>
      </c>
    </row>
    <row r="1245" spans="1:8" ht="108">
      <c r="A1245" s="9">
        <v>11</v>
      </c>
      <c r="B1245" s="9" t="s">
        <v>51</v>
      </c>
      <c r="C1245" s="9" t="s">
        <v>583</v>
      </c>
      <c r="D1245" s="8"/>
      <c r="E1245" s="52" t="s">
        <v>584</v>
      </c>
      <c r="F1245" s="23">
        <f t="shared" ref="F1245:H1246" si="455">F1246</f>
        <v>100.393</v>
      </c>
      <c r="G1245" s="23">
        <f t="shared" si="455"/>
        <v>0</v>
      </c>
      <c r="H1245" s="23">
        <f t="shared" si="455"/>
        <v>0</v>
      </c>
    </row>
    <row r="1246" spans="1:8" ht="48">
      <c r="A1246" s="9">
        <v>11</v>
      </c>
      <c r="B1246" s="9" t="s">
        <v>51</v>
      </c>
      <c r="C1246" s="9" t="s">
        <v>583</v>
      </c>
      <c r="D1246" s="25" t="s">
        <v>110</v>
      </c>
      <c r="E1246" s="26" t="s">
        <v>111</v>
      </c>
      <c r="F1246" s="23">
        <f t="shared" si="455"/>
        <v>100.393</v>
      </c>
      <c r="G1246" s="23">
        <f t="shared" si="455"/>
        <v>0</v>
      </c>
      <c r="H1246" s="23">
        <f t="shared" si="455"/>
        <v>0</v>
      </c>
    </row>
    <row r="1247" spans="1:8" ht="24">
      <c r="A1247" s="9">
        <v>11</v>
      </c>
      <c r="B1247" s="9" t="s">
        <v>51</v>
      </c>
      <c r="C1247" s="9" t="s">
        <v>583</v>
      </c>
      <c r="D1247" s="8">
        <v>612</v>
      </c>
      <c r="E1247" s="7" t="s">
        <v>349</v>
      </c>
      <c r="F1247" s="23">
        <v>100.393</v>
      </c>
      <c r="G1247" s="23">
        <v>0</v>
      </c>
      <c r="H1247" s="23">
        <v>0</v>
      </c>
    </row>
    <row r="1248" spans="1:8">
      <c r="A1248" s="12" t="s">
        <v>5</v>
      </c>
      <c r="B1248" s="12" t="s">
        <v>26</v>
      </c>
      <c r="C1248" s="47"/>
      <c r="D1248" s="12"/>
      <c r="E1248" s="12" t="s">
        <v>587</v>
      </c>
      <c r="F1248" s="14">
        <f t="shared" ref="F1248:H1251" si="456">F1249</f>
        <v>4686.6480000000001</v>
      </c>
      <c r="G1248" s="14">
        <f t="shared" si="456"/>
        <v>2889.98</v>
      </c>
      <c r="H1248" s="14">
        <f t="shared" si="456"/>
        <v>2889.98</v>
      </c>
    </row>
    <row r="1249" spans="1:8" ht="24">
      <c r="A1249" s="18" t="s">
        <v>5</v>
      </c>
      <c r="B1249" s="18" t="s">
        <v>61</v>
      </c>
      <c r="C1249" s="78"/>
      <c r="D1249" s="18"/>
      <c r="E1249" s="18" t="s">
        <v>588</v>
      </c>
      <c r="F1249" s="79">
        <f t="shared" si="456"/>
        <v>4686.6480000000001</v>
      </c>
      <c r="G1249" s="79">
        <f t="shared" si="456"/>
        <v>2889.98</v>
      </c>
      <c r="H1249" s="79">
        <f t="shared" si="456"/>
        <v>2889.98</v>
      </c>
    </row>
    <row r="1250" spans="1:8" ht="60">
      <c r="A1250" s="20" t="s">
        <v>5</v>
      </c>
      <c r="B1250" s="20" t="s">
        <v>61</v>
      </c>
      <c r="C1250" s="17" t="s">
        <v>489</v>
      </c>
      <c r="D1250" s="20"/>
      <c r="E1250" s="21" t="s">
        <v>490</v>
      </c>
      <c r="F1250" s="22">
        <f t="shared" si="456"/>
        <v>4686.6480000000001</v>
      </c>
      <c r="G1250" s="22">
        <f t="shared" si="456"/>
        <v>2889.98</v>
      </c>
      <c r="H1250" s="22">
        <f t="shared" si="456"/>
        <v>2889.98</v>
      </c>
    </row>
    <row r="1251" spans="1:8" ht="72">
      <c r="A1251" s="8" t="s">
        <v>5</v>
      </c>
      <c r="B1251" s="8" t="s">
        <v>61</v>
      </c>
      <c r="C1251" s="9" t="s">
        <v>491</v>
      </c>
      <c r="D1251" s="8"/>
      <c r="E1251" s="7" t="s">
        <v>492</v>
      </c>
      <c r="F1251" s="23">
        <f t="shared" si="456"/>
        <v>4686.6480000000001</v>
      </c>
      <c r="G1251" s="23">
        <f t="shared" si="456"/>
        <v>2889.98</v>
      </c>
      <c r="H1251" s="23">
        <f t="shared" si="456"/>
        <v>2889.98</v>
      </c>
    </row>
    <row r="1252" spans="1:8" ht="120">
      <c r="A1252" s="8" t="s">
        <v>5</v>
      </c>
      <c r="B1252" s="8" t="s">
        <v>61</v>
      </c>
      <c r="C1252" s="9" t="s">
        <v>589</v>
      </c>
      <c r="D1252" s="8"/>
      <c r="E1252" s="7" t="s">
        <v>590</v>
      </c>
      <c r="F1252" s="23">
        <f>F1253+F1256+F1259</f>
        <v>4686.6480000000001</v>
      </c>
      <c r="G1252" s="23">
        <f>G1253+G1256+G1259</f>
        <v>2889.98</v>
      </c>
      <c r="H1252" s="23">
        <f>H1253+H1256+H1259</f>
        <v>2889.98</v>
      </c>
    </row>
    <row r="1253" spans="1:8" ht="48">
      <c r="A1253" s="8" t="s">
        <v>5</v>
      </c>
      <c r="B1253" s="8" t="s">
        <v>61</v>
      </c>
      <c r="C1253" s="9" t="s">
        <v>591</v>
      </c>
      <c r="D1253" s="8"/>
      <c r="E1253" s="80" t="s">
        <v>592</v>
      </c>
      <c r="F1253" s="23">
        <f t="shared" ref="F1253:H1254" si="457">F1254</f>
        <v>2680.18</v>
      </c>
      <c r="G1253" s="23">
        <f t="shared" si="457"/>
        <v>1680.18</v>
      </c>
      <c r="H1253" s="23">
        <f t="shared" si="457"/>
        <v>1680.18</v>
      </c>
    </row>
    <row r="1254" spans="1:8" ht="48">
      <c r="A1254" s="8" t="s">
        <v>5</v>
      </c>
      <c r="B1254" s="8" t="s">
        <v>61</v>
      </c>
      <c r="C1254" s="9" t="s">
        <v>591</v>
      </c>
      <c r="D1254" s="40" t="s">
        <v>110</v>
      </c>
      <c r="E1254" s="26" t="s">
        <v>111</v>
      </c>
      <c r="F1254" s="23">
        <f t="shared" si="457"/>
        <v>2680.18</v>
      </c>
      <c r="G1254" s="23">
        <f t="shared" si="457"/>
        <v>1680.18</v>
      </c>
      <c r="H1254" s="23">
        <f t="shared" si="457"/>
        <v>1680.18</v>
      </c>
    </row>
    <row r="1255" spans="1:8" ht="48">
      <c r="A1255" s="8" t="s">
        <v>5</v>
      </c>
      <c r="B1255" s="8" t="s">
        <v>61</v>
      </c>
      <c r="C1255" s="9" t="s">
        <v>591</v>
      </c>
      <c r="D1255" s="8">
        <v>633</v>
      </c>
      <c r="E1255" s="7" t="s">
        <v>593</v>
      </c>
      <c r="F1255" s="23">
        <v>2680.18</v>
      </c>
      <c r="G1255" s="23">
        <v>1680.18</v>
      </c>
      <c r="H1255" s="23">
        <v>1680.18</v>
      </c>
    </row>
    <row r="1256" spans="1:8" ht="72">
      <c r="A1256" s="8" t="s">
        <v>5</v>
      </c>
      <c r="B1256" s="8" t="s">
        <v>61</v>
      </c>
      <c r="C1256" s="9" t="s">
        <v>594</v>
      </c>
      <c r="D1256" s="8"/>
      <c r="E1256" s="7" t="s">
        <v>595</v>
      </c>
      <c r="F1256" s="23">
        <f t="shared" ref="F1256:H1257" si="458">F1257</f>
        <v>1150.3679999999999</v>
      </c>
      <c r="G1256" s="23">
        <f t="shared" si="458"/>
        <v>353.7</v>
      </c>
      <c r="H1256" s="23">
        <f t="shared" si="458"/>
        <v>353.7</v>
      </c>
    </row>
    <row r="1257" spans="1:8" ht="36">
      <c r="A1257" s="8" t="s">
        <v>5</v>
      </c>
      <c r="B1257" s="8" t="s">
        <v>61</v>
      </c>
      <c r="C1257" s="9" t="s">
        <v>594</v>
      </c>
      <c r="D1257" s="25" t="s">
        <v>55</v>
      </c>
      <c r="E1257" s="26" t="s">
        <v>56</v>
      </c>
      <c r="F1257" s="23">
        <f t="shared" si="458"/>
        <v>1150.3679999999999</v>
      </c>
      <c r="G1257" s="23">
        <f t="shared" si="458"/>
        <v>353.7</v>
      </c>
      <c r="H1257" s="23">
        <f t="shared" si="458"/>
        <v>353.7</v>
      </c>
    </row>
    <row r="1258" spans="1:8" ht="24">
      <c r="A1258" s="8" t="s">
        <v>5</v>
      </c>
      <c r="B1258" s="8" t="s">
        <v>61</v>
      </c>
      <c r="C1258" s="9" t="s">
        <v>594</v>
      </c>
      <c r="D1258" s="8" t="s">
        <v>57</v>
      </c>
      <c r="E1258" s="7" t="s">
        <v>58</v>
      </c>
      <c r="F1258" s="23">
        <v>1150.3679999999999</v>
      </c>
      <c r="G1258" s="23">
        <v>353.7</v>
      </c>
      <c r="H1258" s="23">
        <v>353.7</v>
      </c>
    </row>
    <row r="1259" spans="1:8" ht="48">
      <c r="A1259" s="8" t="s">
        <v>5</v>
      </c>
      <c r="B1259" s="8" t="s">
        <v>61</v>
      </c>
      <c r="C1259" s="9" t="s">
        <v>596</v>
      </c>
      <c r="D1259" s="8"/>
      <c r="E1259" s="7" t="s">
        <v>597</v>
      </c>
      <c r="F1259" s="23">
        <f t="shared" ref="F1259:H1260" si="459">F1260</f>
        <v>856.1</v>
      </c>
      <c r="G1259" s="23">
        <f t="shared" si="459"/>
        <v>856.1</v>
      </c>
      <c r="H1259" s="23">
        <f t="shared" si="459"/>
        <v>856.1</v>
      </c>
    </row>
    <row r="1260" spans="1:8" ht="48">
      <c r="A1260" s="8" t="s">
        <v>5</v>
      </c>
      <c r="B1260" s="8" t="s">
        <v>61</v>
      </c>
      <c r="C1260" s="9" t="s">
        <v>596</v>
      </c>
      <c r="D1260" s="25" t="s">
        <v>110</v>
      </c>
      <c r="E1260" s="26" t="s">
        <v>111</v>
      </c>
      <c r="F1260" s="23">
        <f t="shared" si="459"/>
        <v>856.1</v>
      </c>
      <c r="G1260" s="23">
        <f t="shared" si="459"/>
        <v>856.1</v>
      </c>
      <c r="H1260" s="23">
        <f t="shared" si="459"/>
        <v>856.1</v>
      </c>
    </row>
    <row r="1261" spans="1:8" ht="48">
      <c r="A1261" s="8" t="s">
        <v>5</v>
      </c>
      <c r="B1261" s="8" t="s">
        <v>61</v>
      </c>
      <c r="C1261" s="9" t="s">
        <v>596</v>
      </c>
      <c r="D1261" s="8">
        <v>633</v>
      </c>
      <c r="E1261" s="7" t="s">
        <v>593</v>
      </c>
      <c r="F1261" s="23">
        <v>856.1</v>
      </c>
      <c r="G1261" s="23">
        <v>856.1</v>
      </c>
      <c r="H1261" s="23">
        <v>856.1</v>
      </c>
    </row>
    <row r="1262" spans="1:8" ht="36">
      <c r="A1262" s="12" t="s">
        <v>87</v>
      </c>
      <c r="B1262" s="12" t="s">
        <v>26</v>
      </c>
      <c r="C1262" s="47"/>
      <c r="D1262" s="12"/>
      <c r="E1262" s="13" t="s">
        <v>632</v>
      </c>
      <c r="F1262" s="14">
        <f t="shared" ref="F1262:H1267" si="460">F1263</f>
        <v>38</v>
      </c>
      <c r="G1262" s="14">
        <f t="shared" si="460"/>
        <v>36.612000000000002</v>
      </c>
      <c r="H1262" s="14">
        <f t="shared" si="460"/>
        <v>24.084</v>
      </c>
    </row>
    <row r="1263" spans="1:8" ht="48">
      <c r="A1263" s="29" t="s">
        <v>87</v>
      </c>
      <c r="B1263" s="29" t="s">
        <v>25</v>
      </c>
      <c r="C1263" s="16"/>
      <c r="D1263" s="29"/>
      <c r="E1263" s="18" t="s">
        <v>633</v>
      </c>
      <c r="F1263" s="19">
        <f t="shared" si="460"/>
        <v>38</v>
      </c>
      <c r="G1263" s="19">
        <f t="shared" si="460"/>
        <v>36.612000000000002</v>
      </c>
      <c r="H1263" s="19">
        <f t="shared" si="460"/>
        <v>24.084</v>
      </c>
    </row>
    <row r="1264" spans="1:8" ht="24">
      <c r="A1264" s="9" t="s">
        <v>87</v>
      </c>
      <c r="B1264" s="9" t="s">
        <v>25</v>
      </c>
      <c r="C1264" s="9" t="s">
        <v>45</v>
      </c>
      <c r="D1264" s="9"/>
      <c r="E1264" s="7" t="s">
        <v>46</v>
      </c>
      <c r="F1264" s="23">
        <f>F1265</f>
        <v>38</v>
      </c>
      <c r="G1264" s="23">
        <f t="shared" si="460"/>
        <v>36.612000000000002</v>
      </c>
      <c r="H1264" s="23">
        <f t="shared" si="460"/>
        <v>24.084</v>
      </c>
    </row>
    <row r="1265" spans="1:8" ht="48">
      <c r="A1265" s="8" t="s">
        <v>87</v>
      </c>
      <c r="B1265" s="8" t="s">
        <v>25</v>
      </c>
      <c r="C1265" s="9" t="s">
        <v>634</v>
      </c>
      <c r="D1265" s="9"/>
      <c r="E1265" s="7" t="s">
        <v>635</v>
      </c>
      <c r="F1265" s="23">
        <f>F1266</f>
        <v>38</v>
      </c>
      <c r="G1265" s="23">
        <f t="shared" si="460"/>
        <v>36.612000000000002</v>
      </c>
      <c r="H1265" s="23">
        <f t="shared" si="460"/>
        <v>24.084</v>
      </c>
    </row>
    <row r="1266" spans="1:8" ht="36">
      <c r="A1266" s="8" t="s">
        <v>87</v>
      </c>
      <c r="B1266" s="8" t="s">
        <v>25</v>
      </c>
      <c r="C1266" s="9" t="s">
        <v>636</v>
      </c>
      <c r="D1266" s="8"/>
      <c r="E1266" s="7" t="s">
        <v>637</v>
      </c>
      <c r="F1266" s="23">
        <f>F1267</f>
        <v>38</v>
      </c>
      <c r="G1266" s="23">
        <f t="shared" si="460"/>
        <v>36.612000000000002</v>
      </c>
      <c r="H1266" s="23">
        <f t="shared" si="460"/>
        <v>24.084</v>
      </c>
    </row>
    <row r="1267" spans="1:8" ht="24">
      <c r="A1267" s="8" t="s">
        <v>87</v>
      </c>
      <c r="B1267" s="8" t="s">
        <v>25</v>
      </c>
      <c r="C1267" s="9" t="s">
        <v>636</v>
      </c>
      <c r="D1267" s="8" t="s">
        <v>638</v>
      </c>
      <c r="E1267" s="7" t="s">
        <v>639</v>
      </c>
      <c r="F1267" s="23">
        <f>F1268</f>
        <v>38</v>
      </c>
      <c r="G1267" s="23">
        <f t="shared" si="460"/>
        <v>36.612000000000002</v>
      </c>
      <c r="H1267" s="23">
        <f t="shared" si="460"/>
        <v>24.084</v>
      </c>
    </row>
    <row r="1268" spans="1:8" ht="24.75" thickBot="1">
      <c r="A1268" s="8" t="s">
        <v>87</v>
      </c>
      <c r="B1268" s="8" t="s">
        <v>25</v>
      </c>
      <c r="C1268" s="9" t="s">
        <v>636</v>
      </c>
      <c r="D1268" s="8">
        <v>730</v>
      </c>
      <c r="E1268" s="7" t="s">
        <v>640</v>
      </c>
      <c r="F1268" s="23">
        <v>38</v>
      </c>
      <c r="G1268" s="23">
        <v>36.612000000000002</v>
      </c>
      <c r="H1268" s="23">
        <v>24.084</v>
      </c>
    </row>
    <row r="1269" spans="1:8" ht="12.75" thickBot="1">
      <c r="A1269" s="107"/>
      <c r="B1269" s="108"/>
      <c r="C1269" s="108"/>
      <c r="D1269" s="108"/>
      <c r="E1269" s="108" t="s">
        <v>804</v>
      </c>
      <c r="F1269" s="109">
        <f>F1262+F1248+F1189+F1108+F1001+F681+F449+F313+F269+F258+F16</f>
        <v>3846114.8890000004</v>
      </c>
      <c r="G1269" s="109">
        <f>G1262+G1248+G1189+G1108+G1001+G681+G449+G313+G269+G258+G16</f>
        <v>2748875.04</v>
      </c>
      <c r="H1269" s="109">
        <f>H1262+H1248+H1189+H1108+H1001+H681+H449+H313+H269+H258+H16</f>
        <v>2667899.2399999998</v>
      </c>
    </row>
    <row r="1270" spans="1:8">
      <c r="F1270" s="90"/>
      <c r="G1270" s="91"/>
      <c r="H1270" s="91"/>
    </row>
    <row r="1271" spans="1:8">
      <c r="F1271" s="90"/>
      <c r="G1271" s="90"/>
      <c r="H1271" s="90"/>
    </row>
    <row r="1272" spans="1:8">
      <c r="F1272" s="110"/>
      <c r="G1272" s="110"/>
      <c r="H1272" s="110"/>
    </row>
    <row r="1273" spans="1:8">
      <c r="F1273" s="92"/>
      <c r="G1273" s="92"/>
      <c r="H1273" s="92"/>
    </row>
    <row r="1274" spans="1:8">
      <c r="F1274" s="91"/>
      <c r="G1274" s="91"/>
      <c r="H1274" s="91"/>
    </row>
    <row r="1275" spans="1:8">
      <c r="A1275" s="2"/>
      <c r="B1275" s="2"/>
      <c r="C1275" s="2"/>
      <c r="D1275" s="2"/>
      <c r="E1275" s="2"/>
      <c r="F1275" s="111"/>
      <c r="G1275" s="111"/>
      <c r="H1275" s="111"/>
    </row>
  </sheetData>
  <autoFilter ref="A15:H1271">
    <filterColumn colId="0"/>
    <filterColumn colId="1"/>
  </autoFilter>
  <mergeCells count="17">
    <mergeCell ref="E6:H6"/>
    <mergeCell ref="E7:H7"/>
    <mergeCell ref="E8:H8"/>
    <mergeCell ref="E1:H1"/>
    <mergeCell ref="E2:H2"/>
    <mergeCell ref="E3:H3"/>
    <mergeCell ref="E4:H4"/>
    <mergeCell ref="G13:H13"/>
    <mergeCell ref="E9:H9"/>
    <mergeCell ref="A11:H11"/>
    <mergeCell ref="A12:A14"/>
    <mergeCell ref="B12:B14"/>
    <mergeCell ref="C12:C14"/>
    <mergeCell ref="D12:D14"/>
    <mergeCell ref="E12:E14"/>
    <mergeCell ref="F12:H12"/>
    <mergeCell ref="F13:F14"/>
  </mergeCells>
  <pageMargins left="0.4" right="0.31" top="0.28999999999999998" bottom="0.3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C4" sqref="C4:F4"/>
    </sheetView>
  </sheetViews>
  <sheetFormatPr defaultRowHeight="15"/>
  <cols>
    <col min="1" max="1" width="4.42578125" style="94" customWidth="1"/>
    <col min="2" max="2" width="5.140625" style="94" customWidth="1"/>
    <col min="3" max="3" width="46.7109375" style="94" customWidth="1"/>
    <col min="4" max="4" width="13.42578125" style="94" customWidth="1"/>
    <col min="5" max="5" width="13.5703125" style="94" customWidth="1"/>
    <col min="6" max="6" width="12.140625" style="94" customWidth="1"/>
    <col min="7" max="8" width="12.7109375" style="96" bestFit="1" customWidth="1"/>
    <col min="9" max="9" width="15.42578125" style="96" customWidth="1"/>
    <col min="10" max="10" width="12.5703125" style="96" customWidth="1"/>
    <col min="11" max="16384" width="9.140625" style="96"/>
  </cols>
  <sheetData>
    <row r="1" spans="1:9">
      <c r="E1" s="112"/>
      <c r="F1" s="113" t="s">
        <v>834</v>
      </c>
    </row>
    <row r="2" spans="1:9">
      <c r="C2" s="195" t="s">
        <v>7</v>
      </c>
      <c r="D2" s="195"/>
      <c r="E2" s="195"/>
      <c r="F2" s="195"/>
    </row>
    <row r="3" spans="1:9">
      <c r="C3" s="195" t="s">
        <v>8</v>
      </c>
      <c r="D3" s="195"/>
      <c r="E3" s="195"/>
      <c r="F3" s="195"/>
    </row>
    <row r="4" spans="1:9">
      <c r="C4" s="190" t="s">
        <v>869</v>
      </c>
      <c r="D4" s="175"/>
      <c r="E4" s="175"/>
      <c r="F4" s="175"/>
    </row>
    <row r="5" spans="1:9">
      <c r="C5" s="114"/>
      <c r="D5" s="115"/>
      <c r="E5" s="115"/>
      <c r="F5" s="115"/>
    </row>
    <row r="6" spans="1:9">
      <c r="C6" s="208" t="s">
        <v>835</v>
      </c>
      <c r="D6" s="195"/>
      <c r="E6" s="195"/>
      <c r="F6" s="195"/>
    </row>
    <row r="7" spans="1:9">
      <c r="C7" s="195" t="s">
        <v>7</v>
      </c>
      <c r="D7" s="195"/>
      <c r="E7" s="195"/>
      <c r="F7" s="195"/>
    </row>
    <row r="8" spans="1:9">
      <c r="C8" s="195" t="s">
        <v>8</v>
      </c>
      <c r="D8" s="195"/>
      <c r="E8" s="195"/>
      <c r="F8" s="195"/>
    </row>
    <row r="9" spans="1:9">
      <c r="C9" s="195" t="s">
        <v>10</v>
      </c>
      <c r="D9" s="195"/>
      <c r="E9" s="195"/>
      <c r="F9" s="195"/>
    </row>
    <row r="10" spans="1:9">
      <c r="A10" s="116"/>
      <c r="B10" s="116"/>
      <c r="D10" s="116"/>
      <c r="F10" s="113"/>
    </row>
    <row r="11" spans="1:9" ht="40.5" customHeight="1">
      <c r="A11" s="116"/>
      <c r="B11" s="196" t="s">
        <v>865</v>
      </c>
      <c r="C11" s="196"/>
      <c r="D11" s="196"/>
      <c r="E11" s="196"/>
    </row>
    <row r="12" spans="1:9">
      <c r="A12" s="197" t="s">
        <v>13</v>
      </c>
      <c r="B12" s="197" t="s">
        <v>14</v>
      </c>
      <c r="C12" s="202" t="s">
        <v>17</v>
      </c>
      <c r="D12" s="203" t="s">
        <v>18</v>
      </c>
      <c r="E12" s="204"/>
      <c r="F12" s="205"/>
    </row>
    <row r="13" spans="1:9">
      <c r="A13" s="198"/>
      <c r="B13" s="200"/>
      <c r="C13" s="200"/>
      <c r="D13" s="206" t="s">
        <v>19</v>
      </c>
      <c r="E13" s="203" t="s">
        <v>20</v>
      </c>
      <c r="F13" s="205"/>
    </row>
    <row r="14" spans="1:9">
      <c r="A14" s="199"/>
      <c r="B14" s="201"/>
      <c r="C14" s="201"/>
      <c r="D14" s="207"/>
      <c r="E14" s="117" t="s">
        <v>21</v>
      </c>
      <c r="F14" s="117" t="s">
        <v>22</v>
      </c>
      <c r="G14" s="99"/>
      <c r="H14" s="99"/>
      <c r="I14" s="99"/>
    </row>
    <row r="15" spans="1:9">
      <c r="A15" s="118" t="s">
        <v>832</v>
      </c>
      <c r="B15" s="118" t="s">
        <v>833</v>
      </c>
      <c r="C15" s="119">
        <v>3</v>
      </c>
      <c r="D15" s="120">
        <v>4</v>
      </c>
      <c r="E15" s="119">
        <v>5</v>
      </c>
      <c r="F15" s="119">
        <v>6</v>
      </c>
      <c r="G15" s="99"/>
      <c r="H15" s="99"/>
      <c r="I15" s="99"/>
    </row>
    <row r="16" spans="1:9">
      <c r="A16" s="121" t="s">
        <v>25</v>
      </c>
      <c r="B16" s="118"/>
      <c r="C16" s="122" t="s">
        <v>27</v>
      </c>
      <c r="D16" s="123">
        <f>SUM(D17:D23)</f>
        <v>270222.81899999996</v>
      </c>
      <c r="E16" s="123">
        <f>SUM(E17:E23)</f>
        <v>187147.08100000001</v>
      </c>
      <c r="F16" s="123">
        <f>SUM(F17:F23)</f>
        <v>187283.78100000002</v>
      </c>
      <c r="G16" s="99"/>
      <c r="H16" s="124"/>
      <c r="I16" s="99"/>
    </row>
    <row r="17" spans="1:9" ht="36">
      <c r="A17" s="118" t="s">
        <v>25</v>
      </c>
      <c r="B17" s="118" t="s">
        <v>28</v>
      </c>
      <c r="C17" s="125" t="s">
        <v>29</v>
      </c>
      <c r="D17" s="126">
        <v>3309.2130000000002</v>
      </c>
      <c r="E17" s="126">
        <v>3053.6660000000002</v>
      </c>
      <c r="F17" s="126">
        <v>3053.6660000000002</v>
      </c>
      <c r="G17" s="99"/>
      <c r="H17" s="124"/>
      <c r="I17" s="99"/>
    </row>
    <row r="18" spans="1:9" ht="48">
      <c r="A18" s="118" t="s">
        <v>25</v>
      </c>
      <c r="B18" s="118" t="s">
        <v>51</v>
      </c>
      <c r="C18" s="125" t="s">
        <v>836</v>
      </c>
      <c r="D18" s="127">
        <v>10711.347</v>
      </c>
      <c r="E18" s="127">
        <v>7711.0420000000004</v>
      </c>
      <c r="F18" s="127">
        <v>7711.0420000000004</v>
      </c>
      <c r="G18" s="99"/>
      <c r="H18" s="124"/>
      <c r="I18" s="99"/>
    </row>
    <row r="19" spans="1:9" ht="48">
      <c r="A19" s="128" t="s">
        <v>25</v>
      </c>
      <c r="B19" s="128" t="s">
        <v>61</v>
      </c>
      <c r="C19" s="129" t="s">
        <v>62</v>
      </c>
      <c r="D19" s="127">
        <v>88409.536999999997</v>
      </c>
      <c r="E19" s="127">
        <v>61890.517</v>
      </c>
      <c r="F19" s="127">
        <v>61890.517</v>
      </c>
      <c r="G19" s="99"/>
      <c r="H19" s="124"/>
      <c r="I19" s="99"/>
    </row>
    <row r="20" spans="1:9">
      <c r="A20" s="128" t="s">
        <v>25</v>
      </c>
      <c r="B20" s="128" t="s">
        <v>69</v>
      </c>
      <c r="C20" s="125" t="s">
        <v>70</v>
      </c>
      <c r="D20" s="130">
        <v>12.4</v>
      </c>
      <c r="E20" s="130">
        <v>12.9</v>
      </c>
      <c r="F20" s="130">
        <v>146.69999999999999</v>
      </c>
      <c r="G20" s="99"/>
      <c r="H20" s="124"/>
      <c r="I20" s="99"/>
    </row>
    <row r="21" spans="1:9" ht="36">
      <c r="A21" s="128" t="s">
        <v>25</v>
      </c>
      <c r="B21" s="128" t="s">
        <v>77</v>
      </c>
      <c r="C21" s="125" t="s">
        <v>78</v>
      </c>
      <c r="D21" s="130">
        <v>22740.253000000001</v>
      </c>
      <c r="E21" s="130">
        <v>22708.062999999998</v>
      </c>
      <c r="F21" s="130">
        <v>22708.062999999998</v>
      </c>
      <c r="G21" s="99"/>
      <c r="H21" s="124"/>
      <c r="I21" s="99"/>
    </row>
    <row r="22" spans="1:9">
      <c r="A22" s="118" t="s">
        <v>25</v>
      </c>
      <c r="B22" s="118" t="s">
        <v>4</v>
      </c>
      <c r="C22" s="131" t="s">
        <v>79</v>
      </c>
      <c r="D22" s="130">
        <v>570.18499999999995</v>
      </c>
      <c r="E22" s="130">
        <v>1000</v>
      </c>
      <c r="F22" s="130">
        <v>1000</v>
      </c>
      <c r="G22" s="99"/>
      <c r="H22" s="124"/>
      <c r="I22" s="99"/>
    </row>
    <row r="23" spans="1:9">
      <c r="A23" s="118" t="s">
        <v>25</v>
      </c>
      <c r="B23" s="118" t="s">
        <v>87</v>
      </c>
      <c r="C23" s="131" t="s">
        <v>88</v>
      </c>
      <c r="D23" s="130">
        <v>144469.88399999999</v>
      </c>
      <c r="E23" s="130">
        <v>90770.892999999996</v>
      </c>
      <c r="F23" s="130">
        <v>90773.793000000005</v>
      </c>
      <c r="G23" s="99"/>
      <c r="H23" s="124"/>
      <c r="I23" s="99"/>
    </row>
    <row r="24" spans="1:9">
      <c r="A24" s="121" t="s">
        <v>28</v>
      </c>
      <c r="B24" s="121" t="s">
        <v>26</v>
      </c>
      <c r="C24" s="132" t="s">
        <v>131</v>
      </c>
      <c r="D24" s="133">
        <f>D25</f>
        <v>3173.2</v>
      </c>
      <c r="E24" s="133">
        <f t="shared" ref="E24:F24" si="0">E25</f>
        <v>3484</v>
      </c>
      <c r="F24" s="133">
        <f t="shared" si="0"/>
        <v>3800</v>
      </c>
      <c r="G24" s="99"/>
      <c r="H24" s="124"/>
      <c r="I24" s="99"/>
    </row>
    <row r="25" spans="1:9">
      <c r="A25" s="118" t="s">
        <v>28</v>
      </c>
      <c r="B25" s="118" t="s">
        <v>51</v>
      </c>
      <c r="C25" s="134" t="s">
        <v>132</v>
      </c>
      <c r="D25" s="130">
        <v>3173.2</v>
      </c>
      <c r="E25" s="130">
        <v>3484</v>
      </c>
      <c r="F25" s="130">
        <v>3800</v>
      </c>
      <c r="G25" s="99"/>
      <c r="H25" s="124"/>
      <c r="I25" s="99"/>
    </row>
    <row r="26" spans="1:9" ht="24">
      <c r="A26" s="135" t="s">
        <v>51</v>
      </c>
      <c r="B26" s="135" t="s">
        <v>26</v>
      </c>
      <c r="C26" s="136" t="s">
        <v>135</v>
      </c>
      <c r="D26" s="137">
        <f>D28+D27</f>
        <v>17994.800999999999</v>
      </c>
      <c r="E26" s="137">
        <f t="shared" ref="E26:F26" si="1">E28+E27</f>
        <v>14413.341</v>
      </c>
      <c r="F26" s="137">
        <f t="shared" si="1"/>
        <v>14413.341</v>
      </c>
      <c r="G26" s="99"/>
      <c r="H26" s="124"/>
      <c r="I26" s="99"/>
    </row>
    <row r="27" spans="1:9">
      <c r="A27" s="118" t="s">
        <v>51</v>
      </c>
      <c r="B27" s="118" t="s">
        <v>61</v>
      </c>
      <c r="C27" s="125" t="s">
        <v>136</v>
      </c>
      <c r="D27" s="126">
        <v>2828.5</v>
      </c>
      <c r="E27" s="126">
        <v>2828.5</v>
      </c>
      <c r="F27" s="126">
        <v>2828.5</v>
      </c>
      <c r="G27" s="99"/>
      <c r="H27" s="124"/>
      <c r="I27" s="99"/>
    </row>
    <row r="28" spans="1:9" ht="36">
      <c r="A28" s="118" t="s">
        <v>51</v>
      </c>
      <c r="B28" s="118" t="s">
        <v>3</v>
      </c>
      <c r="C28" s="125" t="s">
        <v>139</v>
      </c>
      <c r="D28" s="126">
        <v>15166.300999999999</v>
      </c>
      <c r="E28" s="126">
        <v>11584.841</v>
      </c>
      <c r="F28" s="126">
        <v>11584.841</v>
      </c>
      <c r="G28" s="99"/>
      <c r="H28" s="124"/>
      <c r="I28" s="99"/>
    </row>
    <row r="29" spans="1:9" s="94" customFormat="1">
      <c r="A29" s="121" t="s">
        <v>61</v>
      </c>
      <c r="B29" s="121" t="s">
        <v>26</v>
      </c>
      <c r="C29" s="122" t="s">
        <v>168</v>
      </c>
      <c r="D29" s="137">
        <f>SUM(D30:D34)</f>
        <v>487669.723</v>
      </c>
      <c r="E29" s="137">
        <f t="shared" ref="E29:F29" si="2">SUM(E30:E34)</f>
        <v>271530.58399999997</v>
      </c>
      <c r="F29" s="137">
        <f t="shared" si="2"/>
        <v>322177.64799999999</v>
      </c>
      <c r="G29" s="99"/>
      <c r="H29" s="124"/>
    </row>
    <row r="30" spans="1:9" s="94" customFormat="1">
      <c r="A30" s="120" t="s">
        <v>61</v>
      </c>
      <c r="B30" s="118" t="s">
        <v>69</v>
      </c>
      <c r="C30" s="125" t="s">
        <v>617</v>
      </c>
      <c r="D30" s="126">
        <v>1500</v>
      </c>
      <c r="E30" s="126">
        <v>2000</v>
      </c>
      <c r="F30" s="126">
        <v>2000</v>
      </c>
      <c r="G30" s="99"/>
      <c r="H30" s="124"/>
    </row>
    <row r="31" spans="1:9" s="94" customFormat="1">
      <c r="A31" s="118" t="s">
        <v>61</v>
      </c>
      <c r="B31" s="118" t="s">
        <v>77</v>
      </c>
      <c r="C31" s="125" t="s">
        <v>169</v>
      </c>
      <c r="D31" s="126">
        <v>64.8</v>
      </c>
      <c r="E31" s="126">
        <v>64.8</v>
      </c>
      <c r="F31" s="126">
        <v>64.8</v>
      </c>
      <c r="G31" s="99"/>
      <c r="H31" s="124"/>
    </row>
    <row r="32" spans="1:9">
      <c r="A32" s="118" t="s">
        <v>61</v>
      </c>
      <c r="B32" s="118" t="s">
        <v>173</v>
      </c>
      <c r="C32" s="131" t="s">
        <v>174</v>
      </c>
      <c r="D32" s="130">
        <v>4469.3590000000004</v>
      </c>
      <c r="E32" s="130">
        <v>4469.3590000000004</v>
      </c>
      <c r="F32" s="126">
        <v>4469.3590000000004</v>
      </c>
      <c r="G32" s="99"/>
      <c r="H32" s="124"/>
      <c r="I32" s="99"/>
    </row>
    <row r="33" spans="1:10">
      <c r="A33" s="118" t="s">
        <v>61</v>
      </c>
      <c r="B33" s="118" t="s">
        <v>188</v>
      </c>
      <c r="C33" s="131" t="s">
        <v>189</v>
      </c>
      <c r="D33" s="130">
        <v>476186.39500000002</v>
      </c>
      <c r="E33" s="130">
        <v>259617.625</v>
      </c>
      <c r="F33" s="130">
        <v>266600.18900000001</v>
      </c>
      <c r="G33" s="99"/>
      <c r="H33" s="124"/>
      <c r="I33" s="99"/>
    </row>
    <row r="34" spans="1:10">
      <c r="A34" s="118" t="s">
        <v>61</v>
      </c>
      <c r="B34" s="118" t="s">
        <v>5</v>
      </c>
      <c r="C34" s="131" t="s">
        <v>234</v>
      </c>
      <c r="D34" s="130">
        <v>5449.1689999999999</v>
      </c>
      <c r="E34" s="130">
        <v>5378.8</v>
      </c>
      <c r="F34" s="130">
        <v>49043.3</v>
      </c>
      <c r="G34" s="99"/>
      <c r="H34" s="124"/>
      <c r="I34" s="99"/>
    </row>
    <row r="35" spans="1:10">
      <c r="A35" s="121" t="s">
        <v>69</v>
      </c>
      <c r="B35" s="121" t="s">
        <v>26</v>
      </c>
      <c r="C35" s="138" t="s">
        <v>269</v>
      </c>
      <c r="D35" s="137">
        <f>D36+D37+D38+D39</f>
        <v>750687.44199999992</v>
      </c>
      <c r="E35" s="137">
        <f t="shared" ref="E35:F35" si="3">E36+E37+E38+E39</f>
        <v>381837.91599999997</v>
      </c>
      <c r="F35" s="137">
        <f t="shared" si="3"/>
        <v>242291.73300000001</v>
      </c>
      <c r="G35" s="99"/>
      <c r="H35" s="124"/>
      <c r="I35" s="99"/>
    </row>
    <row r="36" spans="1:10">
      <c r="A36" s="118" t="s">
        <v>69</v>
      </c>
      <c r="B36" s="118" t="s">
        <v>25</v>
      </c>
      <c r="C36" s="125" t="s">
        <v>270</v>
      </c>
      <c r="D36" s="126">
        <v>21784.045999999998</v>
      </c>
      <c r="E36" s="126">
        <v>5065.3779999999997</v>
      </c>
      <c r="F36" s="126">
        <v>5065.3779999999997</v>
      </c>
      <c r="G36" s="99"/>
      <c r="H36" s="124"/>
      <c r="I36" s="99"/>
    </row>
    <row r="37" spans="1:10">
      <c r="A37" s="118" t="s">
        <v>69</v>
      </c>
      <c r="B37" s="118" t="s">
        <v>28</v>
      </c>
      <c r="C37" s="125" t="s">
        <v>281</v>
      </c>
      <c r="D37" s="130">
        <v>375323.06699999998</v>
      </c>
      <c r="E37" s="130">
        <v>143582.55799999999</v>
      </c>
      <c r="F37" s="130">
        <v>4036.375</v>
      </c>
      <c r="G37" s="99"/>
      <c r="H37" s="124"/>
      <c r="I37" s="99"/>
    </row>
    <row r="38" spans="1:10">
      <c r="A38" s="118" t="s">
        <v>69</v>
      </c>
      <c r="B38" s="118" t="s">
        <v>51</v>
      </c>
      <c r="C38" s="125" t="s">
        <v>326</v>
      </c>
      <c r="D38" s="130">
        <v>332324.64799999999</v>
      </c>
      <c r="E38" s="130">
        <v>208467.54399999999</v>
      </c>
      <c r="F38" s="130">
        <v>208467.54399999999</v>
      </c>
      <c r="G38" s="99"/>
      <c r="H38" s="124"/>
      <c r="I38" s="99"/>
    </row>
    <row r="39" spans="1:10" ht="24">
      <c r="A39" s="118" t="s">
        <v>69</v>
      </c>
      <c r="B39" s="118" t="s">
        <v>69</v>
      </c>
      <c r="C39" s="139" t="s">
        <v>387</v>
      </c>
      <c r="D39" s="130">
        <v>21255.681</v>
      </c>
      <c r="E39" s="130">
        <v>24722.436000000002</v>
      </c>
      <c r="F39" s="130">
        <v>24722.436000000002</v>
      </c>
      <c r="G39" s="99"/>
      <c r="H39" s="124"/>
      <c r="I39" s="99"/>
    </row>
    <row r="40" spans="1:10">
      <c r="A40" s="140" t="s">
        <v>393</v>
      </c>
      <c r="B40" s="140" t="s">
        <v>26</v>
      </c>
      <c r="C40" s="122" t="s">
        <v>394</v>
      </c>
      <c r="D40" s="137">
        <f>D41+D42+D45+D46+D44+D43</f>
        <v>1921730.0179999999</v>
      </c>
      <c r="E40" s="137">
        <f>E41+E42+E45+E46+E44+E43</f>
        <v>1581644.2279999997</v>
      </c>
      <c r="F40" s="137">
        <f>F41+F42+F45+F46+F44+F43</f>
        <v>1591748.6399999997</v>
      </c>
      <c r="G40" s="141"/>
      <c r="H40" s="141"/>
      <c r="I40" s="141"/>
    </row>
    <row r="41" spans="1:10">
      <c r="A41" s="118" t="s">
        <v>393</v>
      </c>
      <c r="B41" s="118" t="s">
        <v>25</v>
      </c>
      <c r="C41" s="131" t="s">
        <v>642</v>
      </c>
      <c r="D41" s="130">
        <v>664764.68000000005</v>
      </c>
      <c r="E41" s="130">
        <v>598968.51500000001</v>
      </c>
      <c r="F41" s="130">
        <v>600968.51500000001</v>
      </c>
      <c r="G41" s="99"/>
      <c r="H41" s="124"/>
      <c r="I41" s="99"/>
    </row>
    <row r="42" spans="1:10">
      <c r="A42" s="118" t="s">
        <v>393</v>
      </c>
      <c r="B42" s="118" t="s">
        <v>28</v>
      </c>
      <c r="C42" s="131" t="s">
        <v>395</v>
      </c>
      <c r="D42" s="130">
        <v>1035711.5429999999</v>
      </c>
      <c r="E42" s="130">
        <v>772831.28799999994</v>
      </c>
      <c r="F42" s="126">
        <v>780928.2</v>
      </c>
      <c r="G42" s="99"/>
      <c r="H42" s="124"/>
      <c r="I42" s="99"/>
    </row>
    <row r="43" spans="1:10">
      <c r="A43" s="118" t="s">
        <v>393</v>
      </c>
      <c r="B43" s="118" t="s">
        <v>51</v>
      </c>
      <c r="C43" s="131" t="s">
        <v>734</v>
      </c>
      <c r="D43" s="130">
        <v>172837.79300000001</v>
      </c>
      <c r="E43" s="130">
        <v>167768.802</v>
      </c>
      <c r="F43" s="126">
        <v>167768.802</v>
      </c>
      <c r="G43" s="99"/>
      <c r="H43" s="124"/>
      <c r="I43" s="99"/>
    </row>
    <row r="44" spans="1:10" ht="24">
      <c r="A44" s="118" t="s">
        <v>393</v>
      </c>
      <c r="B44" s="118" t="s">
        <v>69</v>
      </c>
      <c r="C44" s="125" t="s">
        <v>439</v>
      </c>
      <c r="D44" s="130">
        <v>703.96</v>
      </c>
      <c r="E44" s="130">
        <v>703.96</v>
      </c>
      <c r="F44" s="130">
        <v>703.96</v>
      </c>
      <c r="G44" s="99"/>
      <c r="H44" s="124"/>
      <c r="I44" s="141"/>
      <c r="J44" s="100"/>
    </row>
    <row r="45" spans="1:10">
      <c r="A45" s="118" t="s">
        <v>393</v>
      </c>
      <c r="B45" s="118" t="s">
        <v>393</v>
      </c>
      <c r="C45" s="131" t="s">
        <v>761</v>
      </c>
      <c r="D45" s="130">
        <v>13364.386</v>
      </c>
      <c r="E45" s="130">
        <v>7218.4830000000002</v>
      </c>
      <c r="F45" s="130">
        <v>7218.4830000000002</v>
      </c>
      <c r="G45" s="99"/>
      <c r="H45" s="124"/>
      <c r="I45" s="99"/>
    </row>
    <row r="46" spans="1:10">
      <c r="A46" s="118" t="s">
        <v>393</v>
      </c>
      <c r="B46" s="118" t="s">
        <v>188</v>
      </c>
      <c r="C46" s="131" t="s">
        <v>447</v>
      </c>
      <c r="D46" s="130">
        <v>34347.656000000003</v>
      </c>
      <c r="E46" s="130">
        <v>34153.18</v>
      </c>
      <c r="F46" s="130">
        <v>34160.68</v>
      </c>
      <c r="G46" s="99"/>
      <c r="H46" s="124"/>
      <c r="I46" s="99"/>
    </row>
    <row r="47" spans="1:10">
      <c r="A47" s="140" t="s">
        <v>173</v>
      </c>
      <c r="B47" s="140" t="s">
        <v>26</v>
      </c>
      <c r="C47" s="122" t="s">
        <v>837</v>
      </c>
      <c r="D47" s="137">
        <f>D48+D49</f>
        <v>271993.34700000001</v>
      </c>
      <c r="E47" s="137">
        <f t="shared" ref="E47:F47" si="4">E48+E49</f>
        <v>235442.435</v>
      </c>
      <c r="F47" s="137">
        <f t="shared" si="4"/>
        <v>235442.435</v>
      </c>
      <c r="G47" s="99"/>
      <c r="H47" s="124"/>
      <c r="I47" s="99"/>
    </row>
    <row r="48" spans="1:10">
      <c r="A48" s="118" t="s">
        <v>173</v>
      </c>
      <c r="B48" s="118" t="s">
        <v>25</v>
      </c>
      <c r="C48" s="131" t="s">
        <v>451</v>
      </c>
      <c r="D48" s="130">
        <v>265953.66399999999</v>
      </c>
      <c r="E48" s="130">
        <v>230030.628</v>
      </c>
      <c r="F48" s="130">
        <v>230030.628</v>
      </c>
      <c r="G48" s="99"/>
      <c r="H48" s="124"/>
      <c r="I48" s="99"/>
    </row>
    <row r="49" spans="1:9">
      <c r="A49" s="118" t="s">
        <v>173</v>
      </c>
      <c r="B49" s="118" t="s">
        <v>61</v>
      </c>
      <c r="C49" s="125" t="s">
        <v>501</v>
      </c>
      <c r="D49" s="130">
        <v>6039.683</v>
      </c>
      <c r="E49" s="130">
        <v>5411.8069999999998</v>
      </c>
      <c r="F49" s="126">
        <v>5411.8069999999998</v>
      </c>
      <c r="G49" s="99"/>
      <c r="H49" s="124"/>
      <c r="I49" s="99"/>
    </row>
    <row r="50" spans="1:9">
      <c r="A50" s="121">
        <v>10</v>
      </c>
      <c r="B50" s="121" t="s">
        <v>26</v>
      </c>
      <c r="C50" s="122" t="s">
        <v>507</v>
      </c>
      <c r="D50" s="137">
        <f>SUM(D51:D53)+D54</f>
        <v>83421.305000000008</v>
      </c>
      <c r="E50" s="137">
        <f>SUM(E51:E53)+E54</f>
        <v>47238.3</v>
      </c>
      <c r="F50" s="137">
        <f>SUM(F51:F53)+F54</f>
        <v>44617.035000000003</v>
      </c>
      <c r="G50" s="99"/>
      <c r="H50" s="124"/>
      <c r="I50" s="99"/>
    </row>
    <row r="51" spans="1:9">
      <c r="A51" s="118">
        <v>10</v>
      </c>
      <c r="B51" s="118" t="s">
        <v>25</v>
      </c>
      <c r="C51" s="131" t="s">
        <v>508</v>
      </c>
      <c r="D51" s="130">
        <v>4344.6760000000004</v>
      </c>
      <c r="E51" s="130">
        <v>4344.6760000000004</v>
      </c>
      <c r="F51" s="130">
        <v>4344.6760000000004</v>
      </c>
      <c r="G51" s="99"/>
      <c r="H51" s="124"/>
      <c r="I51" s="99"/>
    </row>
    <row r="52" spans="1:9">
      <c r="A52" s="118">
        <v>10</v>
      </c>
      <c r="B52" s="118" t="s">
        <v>51</v>
      </c>
      <c r="C52" s="131" t="s">
        <v>513</v>
      </c>
      <c r="D52" s="130">
        <v>12190</v>
      </c>
      <c r="E52" s="130">
        <v>9108</v>
      </c>
      <c r="F52" s="130">
        <v>9108</v>
      </c>
      <c r="G52" s="99"/>
      <c r="H52" s="124"/>
      <c r="I52" s="99"/>
    </row>
    <row r="53" spans="1:9">
      <c r="A53" s="118" t="s">
        <v>3</v>
      </c>
      <c r="B53" s="118" t="s">
        <v>61</v>
      </c>
      <c r="C53" s="131" t="s">
        <v>526</v>
      </c>
      <c r="D53" s="126">
        <v>66062.429000000004</v>
      </c>
      <c r="E53" s="130">
        <v>33278.624000000003</v>
      </c>
      <c r="F53" s="130">
        <v>30657.359</v>
      </c>
      <c r="G53" s="99"/>
      <c r="H53" s="124"/>
      <c r="I53" s="99"/>
    </row>
    <row r="54" spans="1:9">
      <c r="A54" s="118" t="s">
        <v>3</v>
      </c>
      <c r="B54" s="118" t="s">
        <v>77</v>
      </c>
      <c r="C54" s="125" t="s">
        <v>542</v>
      </c>
      <c r="D54" s="130">
        <v>824.2</v>
      </c>
      <c r="E54" s="130">
        <v>507</v>
      </c>
      <c r="F54" s="130">
        <v>507</v>
      </c>
      <c r="G54" s="99"/>
      <c r="H54" s="124"/>
      <c r="I54" s="99"/>
    </row>
    <row r="55" spans="1:9">
      <c r="A55" s="121" t="s">
        <v>4</v>
      </c>
      <c r="B55" s="121" t="s">
        <v>26</v>
      </c>
      <c r="C55" s="122" t="s">
        <v>555</v>
      </c>
      <c r="D55" s="137">
        <f>D57+D58+D56</f>
        <v>34497.586000000003</v>
      </c>
      <c r="E55" s="137">
        <f t="shared" ref="E55:F55" si="5">E57+E58+E56</f>
        <v>23210.563000000002</v>
      </c>
      <c r="F55" s="137">
        <f t="shared" si="5"/>
        <v>23210.563000000002</v>
      </c>
      <c r="G55" s="99"/>
      <c r="H55" s="124"/>
      <c r="I55" s="99"/>
    </row>
    <row r="56" spans="1:9">
      <c r="A56" s="118" t="s">
        <v>4</v>
      </c>
      <c r="B56" s="118" t="s">
        <v>25</v>
      </c>
      <c r="C56" s="131" t="s">
        <v>838</v>
      </c>
      <c r="D56" s="126">
        <v>1502.366</v>
      </c>
      <c r="E56" s="126">
        <v>1502.366</v>
      </c>
      <c r="F56" s="126">
        <v>1502.366</v>
      </c>
      <c r="G56" s="99"/>
      <c r="H56" s="124"/>
      <c r="I56" s="99"/>
    </row>
    <row r="57" spans="1:9">
      <c r="A57" s="118" t="s">
        <v>4</v>
      </c>
      <c r="B57" s="118" t="s">
        <v>28</v>
      </c>
      <c r="C57" s="131" t="s">
        <v>565</v>
      </c>
      <c r="D57" s="126">
        <v>13430.518</v>
      </c>
      <c r="E57" s="130">
        <v>9443.9330000000009</v>
      </c>
      <c r="F57" s="130">
        <v>9443.9330000000009</v>
      </c>
      <c r="G57" s="99"/>
      <c r="H57" s="124"/>
      <c r="I57" s="99"/>
    </row>
    <row r="58" spans="1:9">
      <c r="A58" s="118" t="s">
        <v>4</v>
      </c>
      <c r="B58" s="118" t="s">
        <v>51</v>
      </c>
      <c r="C58" s="131" t="s">
        <v>580</v>
      </c>
      <c r="D58" s="130">
        <v>19564.702000000001</v>
      </c>
      <c r="E58" s="130">
        <v>12264.263999999999</v>
      </c>
      <c r="F58" s="130">
        <v>12264.263999999999</v>
      </c>
      <c r="G58" s="99"/>
      <c r="H58" s="124"/>
      <c r="I58" s="99"/>
    </row>
    <row r="59" spans="1:9">
      <c r="A59" s="121" t="s">
        <v>5</v>
      </c>
      <c r="B59" s="121" t="s">
        <v>26</v>
      </c>
      <c r="C59" s="122" t="s">
        <v>587</v>
      </c>
      <c r="D59" s="133">
        <f>D60</f>
        <v>4686.6480000000001</v>
      </c>
      <c r="E59" s="133">
        <f>E60</f>
        <v>2889.98</v>
      </c>
      <c r="F59" s="133">
        <f>F60</f>
        <v>2889.98</v>
      </c>
      <c r="G59" s="99"/>
      <c r="H59" s="124"/>
      <c r="I59" s="99"/>
    </row>
    <row r="60" spans="1:9">
      <c r="A60" s="118" t="s">
        <v>5</v>
      </c>
      <c r="B60" s="118" t="s">
        <v>61</v>
      </c>
      <c r="C60" s="131" t="s">
        <v>588</v>
      </c>
      <c r="D60" s="130">
        <v>4686.6480000000001</v>
      </c>
      <c r="E60" s="130">
        <v>2889.98</v>
      </c>
      <c r="F60" s="130">
        <v>2889.98</v>
      </c>
      <c r="G60" s="99"/>
      <c r="H60" s="124"/>
      <c r="I60" s="99"/>
    </row>
    <row r="61" spans="1:9" ht="24">
      <c r="A61" s="95" t="s">
        <v>87</v>
      </c>
      <c r="B61" s="95" t="s">
        <v>26</v>
      </c>
      <c r="C61" s="142" t="s">
        <v>632</v>
      </c>
      <c r="D61" s="123">
        <f>D62</f>
        <v>38</v>
      </c>
      <c r="E61" s="123">
        <f>E62</f>
        <v>36.612000000000002</v>
      </c>
      <c r="F61" s="123">
        <f>F62</f>
        <v>24.084</v>
      </c>
      <c r="G61" s="99"/>
      <c r="H61" s="124"/>
      <c r="I61" s="99"/>
    </row>
    <row r="62" spans="1:9" ht="24.75" thickBot="1">
      <c r="A62" s="120" t="s">
        <v>87</v>
      </c>
      <c r="B62" s="120" t="s">
        <v>25</v>
      </c>
      <c r="C62" s="125" t="s">
        <v>633</v>
      </c>
      <c r="D62" s="143">
        <v>38</v>
      </c>
      <c r="E62" s="143">
        <v>36.612000000000002</v>
      </c>
      <c r="F62" s="143">
        <v>24.084</v>
      </c>
      <c r="G62" s="99"/>
      <c r="H62" s="124"/>
      <c r="I62" s="99"/>
    </row>
    <row r="63" spans="1:9" ht="15.75" thickBot="1">
      <c r="A63" s="144"/>
      <c r="B63" s="145"/>
      <c r="C63" s="146" t="s">
        <v>839</v>
      </c>
      <c r="D63" s="147">
        <f>D16+D26+D29+D35+D40+D47+D50+D55+D59+D61+D24</f>
        <v>3846114.889</v>
      </c>
      <c r="E63" s="147">
        <f>E16+E26+E29+E35+E40+E47+E50+E55+E59+E61+E24</f>
        <v>2748875.0399999996</v>
      </c>
      <c r="F63" s="147">
        <f>F16+F26+F29+F35+F40+F47+F50+F55+F59+F61+F24</f>
        <v>2667899.2399999998</v>
      </c>
      <c r="G63" s="148"/>
      <c r="H63" s="148"/>
      <c r="I63" s="99"/>
    </row>
    <row r="64" spans="1:9">
      <c r="D64" s="90"/>
      <c r="E64" s="91"/>
      <c r="F64" s="91"/>
      <c r="G64" s="99"/>
      <c r="H64" s="99"/>
      <c r="I64" s="99"/>
    </row>
    <row r="65" spans="4:9">
      <c r="D65" s="150"/>
      <c r="E65" s="150"/>
      <c r="F65" s="150"/>
      <c r="G65" s="99"/>
      <c r="H65" s="99"/>
      <c r="I65" s="99"/>
    </row>
    <row r="66" spans="4:9">
      <c r="D66" s="151"/>
      <c r="E66" s="151"/>
      <c r="F66" s="151"/>
      <c r="G66" s="99"/>
      <c r="H66" s="99"/>
      <c r="I66" s="99"/>
    </row>
    <row r="67" spans="4:9">
      <c r="D67" s="152"/>
      <c r="E67" s="152"/>
      <c r="F67" s="152"/>
      <c r="G67" s="99"/>
      <c r="H67" s="99"/>
      <c r="I67" s="99"/>
    </row>
  </sheetData>
  <mergeCells count="14">
    <mergeCell ref="C8:F8"/>
    <mergeCell ref="C2:F2"/>
    <mergeCell ref="C3:F3"/>
    <mergeCell ref="C4:F4"/>
    <mergeCell ref="C6:F6"/>
    <mergeCell ref="C7:F7"/>
    <mergeCell ref="C9:F9"/>
    <mergeCell ref="B11:E11"/>
    <mergeCell ref="A12:A14"/>
    <mergeCell ref="B12:B14"/>
    <mergeCell ref="C12:C14"/>
    <mergeCell ref="D12:F12"/>
    <mergeCell ref="D13:D14"/>
    <mergeCell ref="E13:F13"/>
  </mergeCells>
  <pageMargins left="0.35433070866141736" right="0.19685039370078741" top="0.31496062992125984" bottom="0.1574803149606299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8"/>
  <sheetViews>
    <sheetView workbookViewId="0">
      <selection activeCell="C4" sqref="C4:F4"/>
    </sheetView>
  </sheetViews>
  <sheetFormatPr defaultColWidth="8.85546875" defaultRowHeight="12"/>
  <cols>
    <col min="1" max="1" width="10.85546875" style="98" customWidth="1"/>
    <col min="2" max="2" width="6.140625" style="98" customWidth="1"/>
    <col min="3" max="3" width="38.7109375" style="98" customWidth="1"/>
    <col min="4" max="4" width="13.85546875" style="98" customWidth="1"/>
    <col min="5" max="5" width="13.7109375" style="153" customWidth="1"/>
    <col min="6" max="6" width="14.5703125" style="153" customWidth="1"/>
    <col min="7" max="7" width="8.85546875" style="153" customWidth="1"/>
    <col min="8" max="16384" width="8.85546875" style="153"/>
  </cols>
  <sheetData>
    <row r="1" spans="1:7" ht="15">
      <c r="F1" s="113" t="s">
        <v>840</v>
      </c>
    </row>
    <row r="2" spans="1:7" ht="12.75">
      <c r="C2" s="195" t="s">
        <v>7</v>
      </c>
      <c r="D2" s="195"/>
      <c r="E2" s="195"/>
      <c r="F2" s="195"/>
    </row>
    <row r="3" spans="1:7" ht="12.75">
      <c r="C3" s="195" t="s">
        <v>8</v>
      </c>
      <c r="D3" s="195"/>
      <c r="E3" s="195"/>
      <c r="F3" s="195"/>
    </row>
    <row r="4" spans="1:7" ht="15">
      <c r="C4" s="190" t="s">
        <v>869</v>
      </c>
      <c r="D4" s="175"/>
      <c r="E4" s="175"/>
      <c r="F4" s="175"/>
    </row>
    <row r="5" spans="1:7" ht="15">
      <c r="C5" s="114"/>
      <c r="D5" s="115"/>
      <c r="E5" s="115"/>
      <c r="F5" s="115"/>
    </row>
    <row r="6" spans="1:7" ht="15">
      <c r="C6" s="208" t="s">
        <v>841</v>
      </c>
      <c r="D6" s="195"/>
      <c r="E6" s="195"/>
      <c r="F6" s="195"/>
    </row>
    <row r="7" spans="1:7" ht="12.75">
      <c r="C7" s="195" t="s">
        <v>7</v>
      </c>
      <c r="D7" s="195"/>
      <c r="E7" s="195"/>
      <c r="F7" s="195"/>
      <c r="G7" s="154"/>
    </row>
    <row r="8" spans="1:7" ht="12.75">
      <c r="C8" s="195" t="s">
        <v>8</v>
      </c>
      <c r="D8" s="195"/>
      <c r="E8" s="195"/>
      <c r="F8" s="195"/>
      <c r="G8" s="154"/>
    </row>
    <row r="9" spans="1:7" ht="12.75">
      <c r="C9" s="195" t="s">
        <v>10</v>
      </c>
      <c r="D9" s="195"/>
      <c r="E9" s="195"/>
      <c r="F9" s="195"/>
      <c r="G9" s="154"/>
    </row>
    <row r="10" spans="1:7" ht="15">
      <c r="E10" s="112"/>
      <c r="F10" s="113" t="s">
        <v>842</v>
      </c>
      <c r="G10" s="154"/>
    </row>
    <row r="11" spans="1:7" ht="15">
      <c r="E11" s="112"/>
      <c r="F11" s="113" t="s">
        <v>843</v>
      </c>
      <c r="G11" s="154"/>
    </row>
    <row r="12" spans="1:7">
      <c r="C12" s="97"/>
      <c r="E12" s="97"/>
      <c r="F12" s="97"/>
      <c r="G12" s="155"/>
    </row>
    <row r="13" spans="1:7" ht="46.5" customHeight="1">
      <c r="A13" s="209" t="s">
        <v>844</v>
      </c>
      <c r="B13" s="210"/>
      <c r="C13" s="210"/>
      <c r="D13" s="210"/>
      <c r="E13" s="210"/>
      <c r="F13" s="210"/>
    </row>
    <row r="14" spans="1:7" ht="20.25" customHeight="1">
      <c r="A14" s="211" t="s">
        <v>15</v>
      </c>
      <c r="B14" s="197" t="s">
        <v>845</v>
      </c>
      <c r="C14" s="197" t="s">
        <v>17</v>
      </c>
      <c r="D14" s="203" t="s">
        <v>18</v>
      </c>
      <c r="E14" s="204"/>
      <c r="F14" s="205"/>
    </row>
    <row r="15" spans="1:7" ht="14.25" customHeight="1">
      <c r="A15" s="200"/>
      <c r="B15" s="200"/>
      <c r="C15" s="200"/>
      <c r="D15" s="206" t="s">
        <v>19</v>
      </c>
      <c r="E15" s="203" t="s">
        <v>20</v>
      </c>
      <c r="F15" s="205"/>
    </row>
    <row r="16" spans="1:7" ht="12" customHeight="1">
      <c r="A16" s="201"/>
      <c r="B16" s="201"/>
      <c r="C16" s="201"/>
      <c r="D16" s="207"/>
      <c r="E16" s="117" t="s">
        <v>21</v>
      </c>
      <c r="F16" s="117" t="s">
        <v>22</v>
      </c>
    </row>
    <row r="17" spans="1:12">
      <c r="A17" s="118" t="s">
        <v>832</v>
      </c>
      <c r="B17" s="118" t="s">
        <v>833</v>
      </c>
      <c r="C17" s="120">
        <v>3</v>
      </c>
      <c r="D17" s="120">
        <v>4</v>
      </c>
      <c r="E17" s="156">
        <v>5</v>
      </c>
      <c r="F17" s="156">
        <v>6</v>
      </c>
    </row>
    <row r="18" spans="1:12">
      <c r="A18" s="118"/>
      <c r="B18" s="118"/>
      <c r="C18" s="95" t="s">
        <v>846</v>
      </c>
      <c r="D18" s="157">
        <f>D19+D22+D25+D27+D30+D33+D35+D37+D40+D42+D45+D48</f>
        <v>3835270.7219999996</v>
      </c>
      <c r="E18" s="157">
        <f>E19+E22+E25+E27+E30+E33+E35+E37+E40+E42+E45+E48</f>
        <v>2740127.3859999995</v>
      </c>
      <c r="F18" s="157">
        <f>F19+F22+F25+F27+F30+F33+F35+F37+F40+F42+F45+F48</f>
        <v>2659164.1139999996</v>
      </c>
    </row>
    <row r="19" spans="1:12" ht="36">
      <c r="A19" s="16" t="s">
        <v>396</v>
      </c>
      <c r="B19" s="29"/>
      <c r="C19" s="18" t="s">
        <v>397</v>
      </c>
      <c r="D19" s="19">
        <f>D20+D21</f>
        <v>1900107.0799999998</v>
      </c>
      <c r="E19" s="19">
        <f t="shared" ref="E19:F19" si="0">E20+E21</f>
        <v>1563115.362</v>
      </c>
      <c r="F19" s="19">
        <f t="shared" si="0"/>
        <v>1573212.274</v>
      </c>
    </row>
    <row r="20" spans="1:12" ht="24">
      <c r="A20" s="9" t="s">
        <v>396</v>
      </c>
      <c r="B20" s="8">
        <v>675</v>
      </c>
      <c r="C20" s="7" t="s">
        <v>847</v>
      </c>
      <c r="D20" s="23">
        <v>1720181.66</v>
      </c>
      <c r="E20" s="23">
        <v>1543686.648</v>
      </c>
      <c r="F20" s="23">
        <v>1553783.56</v>
      </c>
      <c r="L20" s="153" t="s">
        <v>853</v>
      </c>
    </row>
    <row r="21" spans="1:12" ht="24">
      <c r="A21" s="9" t="s">
        <v>396</v>
      </c>
      <c r="B21" s="8">
        <v>601</v>
      </c>
      <c r="C21" s="7" t="s">
        <v>24</v>
      </c>
      <c r="D21" s="23">
        <v>179925.42</v>
      </c>
      <c r="E21" s="23">
        <v>19428.714</v>
      </c>
      <c r="F21" s="23">
        <v>19428.714</v>
      </c>
    </row>
    <row r="22" spans="1:12" ht="36">
      <c r="A22" s="47" t="s">
        <v>421</v>
      </c>
      <c r="B22" s="29"/>
      <c r="C22" s="18" t="s">
        <v>848</v>
      </c>
      <c r="D22" s="19">
        <f>D23+D24</f>
        <v>309045.76300000004</v>
      </c>
      <c r="E22" s="19">
        <f t="shared" ref="E22:F22" si="1">E23+E24</f>
        <v>268133.19799999997</v>
      </c>
      <c r="F22" s="19">
        <f t="shared" si="1"/>
        <v>268133.19799999997</v>
      </c>
    </row>
    <row r="23" spans="1:12" ht="24">
      <c r="A23" s="9" t="s">
        <v>421</v>
      </c>
      <c r="B23" s="8">
        <v>601</v>
      </c>
      <c r="C23" s="7" t="s">
        <v>24</v>
      </c>
      <c r="D23" s="23">
        <v>303635.40000000002</v>
      </c>
      <c r="E23" s="23">
        <v>262721.391</v>
      </c>
      <c r="F23" s="23">
        <v>262721.391</v>
      </c>
    </row>
    <row r="24" spans="1:12" ht="24">
      <c r="A24" s="9" t="s">
        <v>421</v>
      </c>
      <c r="B24" s="8">
        <v>744</v>
      </c>
      <c r="C24" s="7" t="s">
        <v>800</v>
      </c>
      <c r="D24" s="23">
        <v>5410.3630000000003</v>
      </c>
      <c r="E24" s="23">
        <v>5411.8069999999998</v>
      </c>
      <c r="F24" s="23">
        <v>5411.8069999999998</v>
      </c>
    </row>
    <row r="25" spans="1:12" ht="48">
      <c r="A25" s="16" t="s">
        <v>175</v>
      </c>
      <c r="B25" s="158"/>
      <c r="C25" s="159" t="s">
        <v>176</v>
      </c>
      <c r="D25" s="19">
        <f>D26</f>
        <v>480655.75400000002</v>
      </c>
      <c r="E25" s="19">
        <f t="shared" ref="E25:F25" si="2">E26</f>
        <v>264086.984</v>
      </c>
      <c r="F25" s="19">
        <f t="shared" si="2"/>
        <v>271069.54800000001</v>
      </c>
    </row>
    <row r="26" spans="1:12" ht="24">
      <c r="A26" s="9" t="s">
        <v>175</v>
      </c>
      <c r="B26" s="8">
        <v>601</v>
      </c>
      <c r="C26" s="7" t="s">
        <v>24</v>
      </c>
      <c r="D26" s="23">
        <v>480655.75400000002</v>
      </c>
      <c r="E26" s="23">
        <v>264086.984</v>
      </c>
      <c r="F26" s="23">
        <v>271069.54800000001</v>
      </c>
    </row>
    <row r="27" spans="1:12" ht="36">
      <c r="A27" s="16" t="s">
        <v>557</v>
      </c>
      <c r="B27" s="158"/>
      <c r="C27" s="159" t="s">
        <v>558</v>
      </c>
      <c r="D27" s="19">
        <f>D28+D29</f>
        <v>25159.241000000002</v>
      </c>
      <c r="E27" s="19">
        <f t="shared" ref="E27:F27" si="3">E28+E29</f>
        <v>20422.262999999999</v>
      </c>
      <c r="F27" s="19">
        <f t="shared" si="3"/>
        <v>20422.262999999999</v>
      </c>
    </row>
    <row r="28" spans="1:12" ht="24">
      <c r="A28" s="9" t="s">
        <v>557</v>
      </c>
      <c r="B28" s="40" t="s">
        <v>849</v>
      </c>
      <c r="C28" s="7" t="s">
        <v>24</v>
      </c>
      <c r="D28" s="23">
        <v>22596.098000000002</v>
      </c>
      <c r="E28" s="23">
        <v>18331.512999999999</v>
      </c>
      <c r="F28" s="23">
        <v>18331.512999999999</v>
      </c>
    </row>
    <row r="29" spans="1:12" ht="24">
      <c r="A29" s="9" t="s">
        <v>557</v>
      </c>
      <c r="B29" s="40" t="s">
        <v>850</v>
      </c>
      <c r="C29" s="7" t="s">
        <v>847</v>
      </c>
      <c r="D29" s="23">
        <v>2563.143</v>
      </c>
      <c r="E29" s="23">
        <v>2090.75</v>
      </c>
      <c r="F29" s="23">
        <v>2090.75</v>
      </c>
    </row>
    <row r="30" spans="1:12" ht="48">
      <c r="A30" s="16" t="s">
        <v>489</v>
      </c>
      <c r="B30" s="29"/>
      <c r="C30" s="18" t="s">
        <v>490</v>
      </c>
      <c r="D30" s="19">
        <f>D31+D32</f>
        <v>13070.34</v>
      </c>
      <c r="E30" s="19">
        <f t="shared" ref="E30:F30" si="4">E31+E32</f>
        <v>3396.98</v>
      </c>
      <c r="F30" s="19">
        <f t="shared" si="4"/>
        <v>3396.98</v>
      </c>
    </row>
    <row r="31" spans="1:12" ht="24">
      <c r="A31" s="9" t="s">
        <v>489</v>
      </c>
      <c r="B31" s="8">
        <v>601</v>
      </c>
      <c r="C31" s="7" t="s">
        <v>24</v>
      </c>
      <c r="D31" s="23">
        <v>5932.3410000000003</v>
      </c>
      <c r="E31" s="23">
        <v>3396.98</v>
      </c>
      <c r="F31" s="23">
        <v>3396.98</v>
      </c>
    </row>
    <row r="32" spans="1:12" ht="24">
      <c r="A32" s="9" t="s">
        <v>489</v>
      </c>
      <c r="B32" s="8">
        <v>675</v>
      </c>
      <c r="C32" s="7" t="s">
        <v>847</v>
      </c>
      <c r="D32" s="23">
        <v>7137.9989999999998</v>
      </c>
      <c r="E32" s="23">
        <v>0</v>
      </c>
      <c r="F32" s="23">
        <v>0</v>
      </c>
    </row>
    <row r="33" spans="1:6" ht="36">
      <c r="A33" s="16" t="s">
        <v>327</v>
      </c>
      <c r="B33" s="158"/>
      <c r="C33" s="159" t="s">
        <v>328</v>
      </c>
      <c r="D33" s="19">
        <f>D34</f>
        <v>19551.887999999999</v>
      </c>
      <c r="E33" s="19">
        <f t="shared" ref="E33:F33" si="5">E34</f>
        <v>8556.607</v>
      </c>
      <c r="F33" s="19">
        <f t="shared" si="5"/>
        <v>8350.7420000000002</v>
      </c>
    </row>
    <row r="34" spans="1:6" ht="24">
      <c r="A34" s="9" t="s">
        <v>327</v>
      </c>
      <c r="B34" s="8">
        <v>601</v>
      </c>
      <c r="C34" s="7" t="s">
        <v>24</v>
      </c>
      <c r="D34" s="23">
        <v>19551.887999999999</v>
      </c>
      <c r="E34" s="23">
        <v>8556.607</v>
      </c>
      <c r="F34" s="23">
        <v>8350.7420000000002</v>
      </c>
    </row>
    <row r="35" spans="1:6" ht="48">
      <c r="A35" s="16" t="s">
        <v>140</v>
      </c>
      <c r="B35" s="29"/>
      <c r="C35" s="18" t="s">
        <v>141</v>
      </c>
      <c r="D35" s="19">
        <f>D36</f>
        <v>15231.101000000001</v>
      </c>
      <c r="E35" s="19">
        <f t="shared" ref="E35:F35" si="6">E36</f>
        <v>11649.641</v>
      </c>
      <c r="F35" s="19">
        <f t="shared" si="6"/>
        <v>11649.641</v>
      </c>
    </row>
    <row r="36" spans="1:6" ht="24">
      <c r="A36" s="9" t="s">
        <v>140</v>
      </c>
      <c r="B36" s="40" t="s">
        <v>849</v>
      </c>
      <c r="C36" s="7" t="s">
        <v>24</v>
      </c>
      <c r="D36" s="23">
        <v>15231.101000000001</v>
      </c>
      <c r="E36" s="23">
        <v>11649.641</v>
      </c>
      <c r="F36" s="23">
        <v>11649.641</v>
      </c>
    </row>
    <row r="37" spans="1:6" ht="36">
      <c r="A37" s="16" t="s">
        <v>30</v>
      </c>
      <c r="B37" s="29"/>
      <c r="C37" s="18" t="s">
        <v>851</v>
      </c>
      <c r="D37" s="19">
        <f>D38+D39</f>
        <v>266577.50300000003</v>
      </c>
      <c r="E37" s="19">
        <f>E38+E39</f>
        <v>184090.80599999998</v>
      </c>
      <c r="F37" s="19">
        <f>F38+F39</f>
        <v>182135.606</v>
      </c>
    </row>
    <row r="38" spans="1:6" ht="24">
      <c r="A38" s="9" t="s">
        <v>30</v>
      </c>
      <c r="B38" s="8">
        <v>601</v>
      </c>
      <c r="C38" s="7" t="s">
        <v>24</v>
      </c>
      <c r="D38" s="23">
        <v>246089.329</v>
      </c>
      <c r="E38" s="23">
        <v>161382.74299999999</v>
      </c>
      <c r="F38" s="23">
        <v>159427.54300000001</v>
      </c>
    </row>
    <row r="39" spans="1:6" ht="24">
      <c r="A39" s="9" t="s">
        <v>30</v>
      </c>
      <c r="B39" s="38">
        <v>692</v>
      </c>
      <c r="C39" s="39" t="s">
        <v>630</v>
      </c>
      <c r="D39" s="23">
        <v>20488.173999999999</v>
      </c>
      <c r="E39" s="23">
        <v>22708.062999999998</v>
      </c>
      <c r="F39" s="23">
        <v>22708.062999999998</v>
      </c>
    </row>
    <row r="40" spans="1:6" ht="36">
      <c r="A40" s="16" t="s">
        <v>235</v>
      </c>
      <c r="B40" s="158"/>
      <c r="C40" s="159" t="s">
        <v>236</v>
      </c>
      <c r="D40" s="19">
        <f>D41</f>
        <v>2273.0639999999999</v>
      </c>
      <c r="E40" s="19">
        <f t="shared" ref="E40:F40" si="7">E41</f>
        <v>2273.0639999999999</v>
      </c>
      <c r="F40" s="19">
        <f t="shared" si="7"/>
        <v>2273.0639999999999</v>
      </c>
    </row>
    <row r="41" spans="1:6" ht="24">
      <c r="A41" s="9" t="s">
        <v>235</v>
      </c>
      <c r="B41" s="8">
        <v>601</v>
      </c>
      <c r="C41" s="7" t="s">
        <v>24</v>
      </c>
      <c r="D41" s="23">
        <v>2273.0639999999999</v>
      </c>
      <c r="E41" s="23">
        <v>2273.0639999999999</v>
      </c>
      <c r="F41" s="23">
        <v>2273.0639999999999</v>
      </c>
    </row>
    <row r="42" spans="1:6" ht="48">
      <c r="A42" s="16" t="s">
        <v>271</v>
      </c>
      <c r="B42" s="33"/>
      <c r="C42" s="160" t="s">
        <v>852</v>
      </c>
      <c r="D42" s="19">
        <f>D43+D44</f>
        <v>438200.29100000003</v>
      </c>
      <c r="E42" s="19">
        <f t="shared" ref="E42:F42" si="8">E43+E44</f>
        <v>173370.37199999997</v>
      </c>
      <c r="F42" s="19">
        <f t="shared" si="8"/>
        <v>33824.188999999998</v>
      </c>
    </row>
    <row r="43" spans="1:6" ht="24">
      <c r="A43" s="9" t="s">
        <v>271</v>
      </c>
      <c r="B43" s="8">
        <v>601</v>
      </c>
      <c r="C43" s="7" t="s">
        <v>24</v>
      </c>
      <c r="D43" s="23">
        <v>419296.89600000001</v>
      </c>
      <c r="E43" s="23">
        <v>148647.93599999999</v>
      </c>
      <c r="F43" s="23">
        <v>9101.7530000000006</v>
      </c>
    </row>
    <row r="44" spans="1:6" ht="36">
      <c r="A44" s="9" t="s">
        <v>271</v>
      </c>
      <c r="B44" s="8">
        <v>745</v>
      </c>
      <c r="C44" s="7" t="s">
        <v>801</v>
      </c>
      <c r="D44" s="23">
        <v>18903.395</v>
      </c>
      <c r="E44" s="23">
        <v>24722.436000000002</v>
      </c>
      <c r="F44" s="23">
        <v>24722.436000000002</v>
      </c>
    </row>
    <row r="45" spans="1:6" ht="48">
      <c r="A45" s="16" t="s">
        <v>114</v>
      </c>
      <c r="B45" s="29"/>
      <c r="C45" s="18" t="s">
        <v>115</v>
      </c>
      <c r="D45" s="19">
        <f>D47+D46</f>
        <v>27097.324000000001</v>
      </c>
      <c r="E45" s="19">
        <f t="shared" ref="E45:F45" si="9">E47+E46</f>
        <v>25704.432000000001</v>
      </c>
      <c r="F45" s="19">
        <f t="shared" si="9"/>
        <v>69368.932000000001</v>
      </c>
    </row>
    <row r="46" spans="1:6" ht="24">
      <c r="A46" s="9" t="s">
        <v>114</v>
      </c>
      <c r="B46" s="8">
        <v>601</v>
      </c>
      <c r="C46" s="7" t="s">
        <v>24</v>
      </c>
      <c r="D46" s="23">
        <v>2181.6579999999999</v>
      </c>
      <c r="E46" s="23">
        <v>0</v>
      </c>
      <c r="F46" s="23">
        <v>0</v>
      </c>
    </row>
    <row r="47" spans="1:6" ht="36">
      <c r="A47" s="9" t="s">
        <v>114</v>
      </c>
      <c r="B47" s="25">
        <v>619</v>
      </c>
      <c r="C47" s="7" t="s">
        <v>605</v>
      </c>
      <c r="D47" s="23">
        <v>24915.666000000001</v>
      </c>
      <c r="E47" s="23">
        <v>25704.432000000001</v>
      </c>
      <c r="F47" s="23">
        <v>69368.932000000001</v>
      </c>
    </row>
    <row r="48" spans="1:6" ht="36">
      <c r="A48" s="16" t="s">
        <v>124</v>
      </c>
      <c r="B48" s="29"/>
      <c r="C48" s="18" t="s">
        <v>125</v>
      </c>
      <c r="D48" s="19">
        <f>D49+D50</f>
        <v>338301.37299999996</v>
      </c>
      <c r="E48" s="19">
        <f t="shared" ref="E48:F48" si="10">E49+E50</f>
        <v>215327.677</v>
      </c>
      <c r="F48" s="19">
        <f t="shared" si="10"/>
        <v>215327.677</v>
      </c>
    </row>
    <row r="49" spans="1:6" ht="24">
      <c r="A49" s="9" t="s">
        <v>124</v>
      </c>
      <c r="B49" s="8">
        <v>601</v>
      </c>
      <c r="C49" s="7" t="s">
        <v>24</v>
      </c>
      <c r="D49" s="23">
        <v>302114.96899999998</v>
      </c>
      <c r="E49" s="23">
        <v>166561.97099999999</v>
      </c>
      <c r="F49" s="23">
        <v>166561.97099999999</v>
      </c>
    </row>
    <row r="50" spans="1:6" ht="24">
      <c r="A50" s="9" t="s">
        <v>124</v>
      </c>
      <c r="B50" s="8">
        <v>743</v>
      </c>
      <c r="C50" s="7" t="s">
        <v>799</v>
      </c>
      <c r="D50" s="23">
        <v>36186.404000000002</v>
      </c>
      <c r="E50" s="23">
        <v>48765.705999999998</v>
      </c>
      <c r="F50" s="23">
        <v>48765.705999999998</v>
      </c>
    </row>
    <row r="51" spans="1:6" ht="30">
      <c r="A51" s="161" t="s">
        <v>45</v>
      </c>
      <c r="B51" s="162"/>
      <c r="C51" s="163" t="s">
        <v>46</v>
      </c>
      <c r="D51" s="14">
        <f>D52+D56+D54</f>
        <v>10844.166999999999</v>
      </c>
      <c r="E51" s="14">
        <f t="shared" ref="E51:F51" si="11">E52+E56+E54</f>
        <v>8747.6540000000005</v>
      </c>
      <c r="F51" s="14">
        <f t="shared" si="11"/>
        <v>8735.126000000002</v>
      </c>
    </row>
    <row r="52" spans="1:6" ht="24">
      <c r="A52" s="16" t="s">
        <v>80</v>
      </c>
      <c r="B52" s="16"/>
      <c r="C52" s="18" t="s">
        <v>81</v>
      </c>
      <c r="D52" s="19">
        <f>D53</f>
        <v>1000</v>
      </c>
      <c r="E52" s="19">
        <f t="shared" ref="E52:F52" si="12">E53</f>
        <v>1000</v>
      </c>
      <c r="F52" s="19">
        <f t="shared" si="12"/>
        <v>1000</v>
      </c>
    </row>
    <row r="53" spans="1:6" ht="24">
      <c r="A53" s="9" t="s">
        <v>80</v>
      </c>
      <c r="B53" s="8">
        <v>601</v>
      </c>
      <c r="C53" s="7" t="s">
        <v>24</v>
      </c>
      <c r="D53" s="23">
        <v>1000</v>
      </c>
      <c r="E53" s="23">
        <v>1000</v>
      </c>
      <c r="F53" s="23">
        <v>1000</v>
      </c>
    </row>
    <row r="54" spans="1:6" ht="48">
      <c r="A54" s="16" t="s">
        <v>634</v>
      </c>
      <c r="B54" s="29"/>
      <c r="C54" s="18" t="s">
        <v>635</v>
      </c>
      <c r="D54" s="19">
        <f>D55</f>
        <v>38</v>
      </c>
      <c r="E54" s="19">
        <f t="shared" ref="E54:F54" si="13">E55</f>
        <v>36.612000000000002</v>
      </c>
      <c r="F54" s="19">
        <f t="shared" si="13"/>
        <v>24.084</v>
      </c>
    </row>
    <row r="55" spans="1:6" ht="24">
      <c r="A55" s="9" t="s">
        <v>634</v>
      </c>
      <c r="B55" s="38">
        <v>692</v>
      </c>
      <c r="C55" s="39" t="s">
        <v>630</v>
      </c>
      <c r="D55" s="23">
        <v>38</v>
      </c>
      <c r="E55" s="23">
        <v>36.612000000000002</v>
      </c>
      <c r="F55" s="23">
        <v>24.084</v>
      </c>
    </row>
    <row r="56" spans="1:6" ht="36">
      <c r="A56" s="16" t="s">
        <v>47</v>
      </c>
      <c r="B56" s="29"/>
      <c r="C56" s="18" t="s">
        <v>48</v>
      </c>
      <c r="D56" s="19">
        <f>D58+D59+D57</f>
        <v>9806.1669999999995</v>
      </c>
      <c r="E56" s="19">
        <f t="shared" ref="E56:F56" si="14">E58+E59+E57</f>
        <v>7711.0420000000004</v>
      </c>
      <c r="F56" s="19">
        <f t="shared" si="14"/>
        <v>7711.0420000000004</v>
      </c>
    </row>
    <row r="57" spans="1:6" ht="24">
      <c r="A57" s="9" t="s">
        <v>47</v>
      </c>
      <c r="B57" s="8">
        <v>601</v>
      </c>
      <c r="C57" s="7" t="s">
        <v>24</v>
      </c>
      <c r="D57" s="23">
        <v>879</v>
      </c>
      <c r="E57" s="23">
        <v>0</v>
      </c>
      <c r="F57" s="23">
        <v>0</v>
      </c>
    </row>
    <row r="58" spans="1:6">
      <c r="A58" s="9" t="s">
        <v>47</v>
      </c>
      <c r="B58" s="8">
        <v>742</v>
      </c>
      <c r="C58" s="7" t="s">
        <v>598</v>
      </c>
      <c r="D58" s="23">
        <v>8059.9669999999996</v>
      </c>
      <c r="E58" s="23">
        <v>7711.0420000000004</v>
      </c>
      <c r="F58" s="23">
        <v>7711.0420000000004</v>
      </c>
    </row>
    <row r="59" spans="1:6">
      <c r="A59" s="9" t="s">
        <v>47</v>
      </c>
      <c r="B59" s="25">
        <v>736</v>
      </c>
      <c r="C59" s="7" t="s">
        <v>794</v>
      </c>
      <c r="D59" s="23">
        <v>867.2</v>
      </c>
      <c r="E59" s="23">
        <v>0</v>
      </c>
      <c r="F59" s="23">
        <v>0</v>
      </c>
    </row>
    <row r="60" spans="1:6">
      <c r="A60" s="120"/>
      <c r="B60" s="120"/>
      <c r="C60" s="95" t="s">
        <v>805</v>
      </c>
      <c r="D60" s="14">
        <f>D51+D18</f>
        <v>3846114.8889999995</v>
      </c>
      <c r="E60" s="14">
        <f>E51+E18</f>
        <v>2748875.0399999996</v>
      </c>
      <c r="F60" s="164">
        <f>F51+F18</f>
        <v>2667899.2399999998</v>
      </c>
    </row>
    <row r="61" spans="1:6">
      <c r="D61" s="90"/>
      <c r="E61" s="91"/>
      <c r="F61" s="91"/>
    </row>
    <row r="62" spans="1:6">
      <c r="D62" s="150"/>
      <c r="E62" s="150"/>
      <c r="F62" s="150"/>
    </row>
    <row r="63" spans="1:6">
      <c r="D63" s="151"/>
      <c r="E63" s="151"/>
      <c r="F63" s="151"/>
    </row>
    <row r="64" spans="1:6">
      <c r="D64" s="149"/>
      <c r="E64" s="149"/>
      <c r="F64" s="149"/>
    </row>
    <row r="65" spans="4:6">
      <c r="D65" s="149"/>
      <c r="E65" s="165"/>
      <c r="F65" s="165"/>
    </row>
    <row r="66" spans="4:6">
      <c r="D66" s="149"/>
      <c r="E66" s="165"/>
      <c r="F66" s="165"/>
    </row>
    <row r="67" spans="4:6">
      <c r="D67" s="149"/>
      <c r="E67" s="165"/>
      <c r="F67" s="165"/>
    </row>
    <row r="68" spans="4:6">
      <c r="D68" s="149"/>
      <c r="E68" s="165"/>
      <c r="F68" s="165"/>
    </row>
  </sheetData>
  <mergeCells count="14">
    <mergeCell ref="C8:F8"/>
    <mergeCell ref="C2:F2"/>
    <mergeCell ref="C3:F3"/>
    <mergeCell ref="C4:F4"/>
    <mergeCell ref="C6:F6"/>
    <mergeCell ref="C7:F7"/>
    <mergeCell ref="C9:F9"/>
    <mergeCell ref="A13:F13"/>
    <mergeCell ref="A14:A16"/>
    <mergeCell ref="B14:B16"/>
    <mergeCell ref="C14:C16"/>
    <mergeCell ref="D14:F14"/>
    <mergeCell ref="D15:D16"/>
    <mergeCell ref="E15:F15"/>
  </mergeCells>
  <pageMargins left="0.34" right="0.23" top="0.26" bottom="0.1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E16" sqref="E16:F16"/>
    </sheetView>
  </sheetViews>
  <sheetFormatPr defaultRowHeight="15"/>
  <cols>
    <col min="1" max="1" width="28.28515625" customWidth="1"/>
    <col min="2" max="2" width="9.42578125" customWidth="1"/>
    <col min="3" max="3" width="11.85546875" customWidth="1"/>
    <col min="4" max="4" width="12.42578125" customWidth="1"/>
    <col min="5" max="5" width="12.140625" customWidth="1"/>
    <col min="6" max="6" width="12.42578125" customWidth="1"/>
    <col min="7" max="7" width="9.140625" hidden="1" customWidth="1"/>
  </cols>
  <sheetData>
    <row r="1" spans="1:7">
      <c r="A1" s="96"/>
      <c r="B1" s="96"/>
      <c r="C1" s="96"/>
      <c r="D1" s="208" t="s">
        <v>861</v>
      </c>
      <c r="E1" s="212"/>
      <c r="F1" s="212"/>
      <c r="G1" s="212"/>
    </row>
    <row r="2" spans="1:7">
      <c r="A2" s="96"/>
      <c r="B2" s="96"/>
      <c r="C2" s="96"/>
      <c r="D2" s="195" t="s">
        <v>7</v>
      </c>
      <c r="E2" s="195"/>
      <c r="F2" s="195"/>
      <c r="G2" s="195"/>
    </row>
    <row r="3" spans="1:7">
      <c r="A3" s="96"/>
      <c r="B3" s="96"/>
      <c r="C3" s="96"/>
      <c r="D3" s="195" t="s">
        <v>8</v>
      </c>
      <c r="E3" s="195"/>
      <c r="F3" s="195"/>
      <c r="G3" s="195"/>
    </row>
    <row r="4" spans="1:7">
      <c r="A4" s="96"/>
      <c r="B4" s="96"/>
      <c r="C4" s="96"/>
      <c r="D4" s="190" t="s">
        <v>869</v>
      </c>
      <c r="E4" s="175"/>
      <c r="F4" s="175"/>
      <c r="G4" s="175"/>
    </row>
    <row r="5" spans="1:7" ht="15.75">
      <c r="A5" s="166"/>
      <c r="B5" s="96"/>
      <c r="C5" s="96"/>
      <c r="D5" s="114"/>
      <c r="E5" s="115"/>
      <c r="F5" s="115"/>
      <c r="G5" s="115"/>
    </row>
    <row r="6" spans="1:7" ht="15.75">
      <c r="A6" s="166"/>
      <c r="B6" s="96"/>
      <c r="C6" s="96"/>
      <c r="D6" s="208" t="s">
        <v>860</v>
      </c>
      <c r="E6" s="212"/>
      <c r="F6" s="212"/>
      <c r="G6" s="212"/>
    </row>
    <row r="7" spans="1:7" ht="15.75">
      <c r="A7" s="166"/>
      <c r="B7" s="96"/>
      <c r="C7" s="96"/>
      <c r="D7" s="195" t="s">
        <v>7</v>
      </c>
      <c r="E7" s="195"/>
      <c r="F7" s="195"/>
      <c r="G7" s="195"/>
    </row>
    <row r="8" spans="1:7" ht="15.75">
      <c r="A8" s="166"/>
      <c r="B8" s="96"/>
      <c r="C8" s="96"/>
      <c r="D8" s="195" t="s">
        <v>8</v>
      </c>
      <c r="E8" s="195"/>
      <c r="F8" s="195"/>
      <c r="G8" s="195"/>
    </row>
    <row r="9" spans="1:7" ht="15.75">
      <c r="A9" s="166"/>
      <c r="B9" s="96"/>
      <c r="C9" s="96"/>
      <c r="D9" s="195" t="s">
        <v>10</v>
      </c>
      <c r="E9" s="195"/>
      <c r="F9" s="195"/>
      <c r="G9" s="195"/>
    </row>
    <row r="10" spans="1:7" ht="15.75">
      <c r="A10" s="167"/>
      <c r="B10" s="96"/>
      <c r="C10" s="96"/>
      <c r="D10" s="96"/>
      <c r="E10" s="96"/>
      <c r="F10" s="96"/>
      <c r="G10" s="114"/>
    </row>
    <row r="11" spans="1:7" ht="15.75">
      <c r="A11" s="167"/>
      <c r="B11" s="96"/>
      <c r="C11" s="96"/>
      <c r="D11" s="96"/>
      <c r="E11" s="96"/>
      <c r="F11" s="96"/>
      <c r="G11" s="114"/>
    </row>
    <row r="12" spans="1:7" ht="43.5" customHeight="1">
      <c r="A12" s="214" t="s">
        <v>868</v>
      </c>
      <c r="B12" s="215"/>
      <c r="C12" s="215"/>
      <c r="D12" s="215"/>
      <c r="E12" s="215"/>
      <c r="F12" s="96"/>
    </row>
    <row r="13" spans="1:7">
      <c r="A13" s="168"/>
      <c r="B13" s="96"/>
      <c r="C13" s="96"/>
      <c r="D13" s="96"/>
      <c r="E13" s="96"/>
      <c r="F13" s="96"/>
    </row>
    <row r="14" spans="1:7" ht="30">
      <c r="A14" s="216" t="s">
        <v>854</v>
      </c>
      <c r="B14" s="216" t="s">
        <v>855</v>
      </c>
      <c r="C14" s="216" t="s">
        <v>856</v>
      </c>
      <c r="D14" s="171" t="s">
        <v>857</v>
      </c>
      <c r="E14" s="216" t="s">
        <v>20</v>
      </c>
      <c r="F14" s="216"/>
    </row>
    <row r="15" spans="1:7">
      <c r="A15" s="216"/>
      <c r="B15" s="216"/>
      <c r="C15" s="216"/>
      <c r="D15" s="171">
        <v>2024</v>
      </c>
      <c r="E15" s="171">
        <v>2025</v>
      </c>
      <c r="F15" s="171">
        <v>2026</v>
      </c>
    </row>
    <row r="16" spans="1:7" ht="45">
      <c r="A16" s="216"/>
      <c r="B16" s="216"/>
      <c r="C16" s="216"/>
      <c r="D16" s="174" t="s">
        <v>870</v>
      </c>
      <c r="E16" s="174" t="s">
        <v>870</v>
      </c>
      <c r="F16" s="174" t="s">
        <v>870</v>
      </c>
    </row>
    <row r="17" spans="1:6">
      <c r="A17" s="171">
        <v>1</v>
      </c>
      <c r="B17" s="171">
        <v>2</v>
      </c>
      <c r="C17" s="171">
        <v>3</v>
      </c>
      <c r="D17" s="171">
        <v>4</v>
      </c>
      <c r="E17" s="171">
        <v>5</v>
      </c>
      <c r="F17" s="171">
        <v>6</v>
      </c>
    </row>
    <row r="18" spans="1:6">
      <c r="A18" s="169" t="s">
        <v>839</v>
      </c>
      <c r="B18" s="171"/>
      <c r="C18" s="171"/>
      <c r="D18" s="172">
        <v>23072</v>
      </c>
      <c r="E18" s="172">
        <v>0</v>
      </c>
      <c r="F18" s="172">
        <f>F23+F24+F25</f>
        <v>0</v>
      </c>
    </row>
    <row r="19" spans="1:6" ht="13.5" customHeight="1">
      <c r="A19" s="217" t="s">
        <v>858</v>
      </c>
      <c r="B19" s="216"/>
      <c r="C19" s="216"/>
      <c r="D19" s="213"/>
      <c r="E19" s="213"/>
      <c r="F19" s="213"/>
    </row>
    <row r="20" spans="1:6" ht="9.75" hidden="1" customHeight="1">
      <c r="A20" s="217"/>
      <c r="B20" s="216"/>
      <c r="C20" s="216"/>
      <c r="D20" s="213"/>
      <c r="E20" s="213"/>
      <c r="F20" s="213"/>
    </row>
    <row r="21" spans="1:6" hidden="1">
      <c r="A21" s="217"/>
      <c r="B21" s="216"/>
      <c r="C21" s="216"/>
      <c r="D21" s="213"/>
      <c r="E21" s="213"/>
      <c r="F21" s="213"/>
    </row>
    <row r="22" spans="1:6" hidden="1">
      <c r="A22" s="217"/>
      <c r="B22" s="216"/>
      <c r="C22" s="216"/>
      <c r="D22" s="213"/>
      <c r="E22" s="213"/>
      <c r="F22" s="213"/>
    </row>
    <row r="23" spans="1:6" ht="138.75" customHeight="1">
      <c r="A23" s="170" t="s">
        <v>864</v>
      </c>
      <c r="B23" s="171">
        <v>2024</v>
      </c>
      <c r="C23" s="171" t="s">
        <v>862</v>
      </c>
      <c r="D23" s="173">
        <v>23072</v>
      </c>
      <c r="E23" s="173">
        <v>0</v>
      </c>
      <c r="F23" s="173">
        <f>F28+F29+F30</f>
        <v>0</v>
      </c>
    </row>
  </sheetData>
  <mergeCells count="19">
    <mergeCell ref="F19:F22"/>
    <mergeCell ref="A12:E12"/>
    <mergeCell ref="A14:A16"/>
    <mergeCell ref="B14:B16"/>
    <mergeCell ref="C14:C16"/>
    <mergeCell ref="E14:F14"/>
    <mergeCell ref="A19:A22"/>
    <mergeCell ref="B19:B22"/>
    <mergeCell ref="C19:C22"/>
    <mergeCell ref="D19:D22"/>
    <mergeCell ref="E19:E22"/>
    <mergeCell ref="D9:G9"/>
    <mergeCell ref="D1:G1"/>
    <mergeCell ref="D2:G2"/>
    <mergeCell ref="D3:G3"/>
    <mergeCell ref="D4:G4"/>
    <mergeCell ref="D6:G6"/>
    <mergeCell ref="D7:G7"/>
    <mergeCell ref="D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ВЕД</vt:lpstr>
      <vt:lpstr>Прил</vt:lpstr>
      <vt:lpstr>Раз.под.</vt:lpstr>
      <vt:lpstr>МП</vt:lpstr>
      <vt:lpstr>АИП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2024-10-07T13:54:25Z</dcterms:modified>
</cp:coreProperties>
</file>