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4235" windowHeight="8700" activeTab="0"/>
  </bookViews>
  <sheets>
    <sheet name="доходы" sheetId="1" r:id="rId1"/>
    <sheet name="источники" sheetId="2" r:id="rId2"/>
  </sheets>
  <definedNames>
    <definedName name="_xlnm.Print_Area" localSheetId="0">'доходы'!$A$1:$I$72</definedName>
    <definedName name="_xlnm.Print_Area" localSheetId="1">'источники'!$A$1:$D$60</definedName>
  </definedNames>
  <calcPr fullCalcOnLoad="1"/>
</workbook>
</file>

<file path=xl/sharedStrings.xml><?xml version="1.0" encoding="utf-8"?>
<sst xmlns="http://schemas.openxmlformats.org/spreadsheetml/2006/main" count="188" uniqueCount="161">
  <si>
    <t>Исполнено</t>
  </si>
  <si>
    <t xml:space="preserve">% </t>
  </si>
  <si>
    <t>Код бюджетной</t>
  </si>
  <si>
    <t>Наименование</t>
  </si>
  <si>
    <t>классификации</t>
  </si>
  <si>
    <t>доходов</t>
  </si>
  <si>
    <t>ния к го-</t>
  </si>
  <si>
    <t>довым</t>
  </si>
  <si>
    <t>тыс. руб.</t>
  </si>
  <si>
    <t>ДОХОДЫ</t>
  </si>
  <si>
    <t>00010102000010000110</t>
  </si>
  <si>
    <t>Налог на доходы физических лиц</t>
  </si>
  <si>
    <t>00010502000020000110</t>
  </si>
  <si>
    <t>Единый налог на вмененный доход</t>
  </si>
  <si>
    <t>00010503000010000110</t>
  </si>
  <si>
    <t>Единый сельскохозяйственный налог</t>
  </si>
  <si>
    <t>Государственная пошлина</t>
  </si>
  <si>
    <t>00010907000000000110</t>
  </si>
  <si>
    <t>Прочие налоги и сборы (по отмененным</t>
  </si>
  <si>
    <t>местным налогам и сборам)</t>
  </si>
  <si>
    <t>Доходы от перечисления части прибыли</t>
  </si>
  <si>
    <t>муниципальных унитарных предприятий</t>
  </si>
  <si>
    <t>00011201000010000120</t>
  </si>
  <si>
    <t xml:space="preserve">Плата за негативное воздействие на </t>
  </si>
  <si>
    <t>окружающую среду</t>
  </si>
  <si>
    <t>00011400000000000000</t>
  </si>
  <si>
    <t>Доходы от продажи материальных и</t>
  </si>
  <si>
    <t>нематериальных активов</t>
  </si>
  <si>
    <t>Штрафы, санкции, возмещение ущерба</t>
  </si>
  <si>
    <t>Прочие неналоговые доходы</t>
  </si>
  <si>
    <t>00010000000000000000</t>
  </si>
  <si>
    <t>00020200000000000000</t>
  </si>
  <si>
    <t>Безвозмездные поступления от дру-</t>
  </si>
  <si>
    <t>гих бюджетов бюджетной системы РФ</t>
  </si>
  <si>
    <t>00020201000000000151</t>
  </si>
  <si>
    <t xml:space="preserve">Дотации </t>
  </si>
  <si>
    <t>00020202000000000151</t>
  </si>
  <si>
    <t>Субсидии</t>
  </si>
  <si>
    <t>00020203000000000151</t>
  </si>
  <si>
    <t>Субвенции</t>
  </si>
  <si>
    <t>00020204000000000151</t>
  </si>
  <si>
    <t>Иные межбюджетные трансферты</t>
  </si>
  <si>
    <t>ИТОГО ДОХОДОВ</t>
  </si>
  <si>
    <t>Прочие поступления от использования</t>
  </si>
  <si>
    <t>имущества муниципальных районов</t>
  </si>
  <si>
    <t xml:space="preserve">Невыясненные поступления </t>
  </si>
  <si>
    <t>Код</t>
  </si>
  <si>
    <t>Уточненный</t>
  </si>
  <si>
    <t>собственность на которые не разграничена</t>
  </si>
  <si>
    <t>план</t>
  </si>
  <si>
    <t>на 2010 год</t>
  </si>
  <si>
    <t>Уточненый</t>
  </si>
  <si>
    <t>бюджетной</t>
  </si>
  <si>
    <t>классифи-</t>
  </si>
  <si>
    <t>кации</t>
  </si>
  <si>
    <t>Нименование источников</t>
  </si>
  <si>
    <t>финансирования дефицита</t>
  </si>
  <si>
    <t>бюджета</t>
  </si>
  <si>
    <t>00001020000000000000</t>
  </si>
  <si>
    <t xml:space="preserve">Кредиты кредитных организаций </t>
  </si>
  <si>
    <t>в валюте Российской Федерации</t>
  </si>
  <si>
    <t>00001030000000000000</t>
  </si>
  <si>
    <t>Бюджетные кредиты от других</t>
  </si>
  <si>
    <t>бюджетов бюджетной системы РФ</t>
  </si>
  <si>
    <t>00001050000000000000</t>
  </si>
  <si>
    <t>счетах по учету средств бюджета</t>
  </si>
  <si>
    <t>00001060000000000000</t>
  </si>
  <si>
    <t>00001030000050000700</t>
  </si>
  <si>
    <t xml:space="preserve">Получение бюджетных кредитов от </t>
  </si>
  <si>
    <t>других бюджетов  бюджетной сист. РФ</t>
  </si>
  <si>
    <t xml:space="preserve">  Изменение остатков средств на </t>
  </si>
  <si>
    <t xml:space="preserve"> </t>
  </si>
  <si>
    <t>Источники      финансирования  дефицита бюджетов</t>
  </si>
  <si>
    <t>2010 год</t>
  </si>
  <si>
    <t>х</t>
  </si>
  <si>
    <t>на 01.11.</t>
  </si>
  <si>
    <t xml:space="preserve">   городских и сельских поселений МО "Конаковский район" на 01.11.2010 год</t>
  </si>
  <si>
    <t>Источники финансирования  дефицита бюджета</t>
  </si>
  <si>
    <t>план на</t>
  </si>
  <si>
    <t>на</t>
  </si>
  <si>
    <t xml:space="preserve">Доходы от оказания платных услуг (работ) и </t>
  </si>
  <si>
    <t>компенсации затрат государства</t>
  </si>
  <si>
    <t xml:space="preserve">тыс. руб. </t>
  </si>
  <si>
    <t>00020405099050000180</t>
  </si>
  <si>
    <t>Прочие безвозмездные поступления от негосуд.орган.в бюджет муниц.района</t>
  </si>
  <si>
    <t>00010504000020000110</t>
  </si>
  <si>
    <t>Налог, взимаемый в связи с применением патентной системы налогооблажения</t>
  </si>
  <si>
    <t>00001020000000000700</t>
  </si>
  <si>
    <t xml:space="preserve">Исполнение  бюджета Конаковского района </t>
  </si>
  <si>
    <t>00001030100000000800</t>
  </si>
  <si>
    <t>00001050201050000610</t>
  </si>
  <si>
    <t>00001020000000000800</t>
  </si>
  <si>
    <t>00001030100000000700</t>
  </si>
  <si>
    <t>Наименование источников</t>
  </si>
  <si>
    <t>00001050201000000510</t>
  </si>
  <si>
    <t xml:space="preserve">                                        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</si>
  <si>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</si>
  <si>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</si>
  <si>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 в валюте Российской Федерации</t>
  </si>
  <si>
    <t>Погашение кредитов, предоставленныхкредитными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</si>
  <si>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</si>
  <si>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</si>
  <si>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</si>
  <si>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</si>
  <si>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</si>
  <si>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</si>
  <si>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</si>
  <si>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</si>
  <si>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</si>
  <si>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исполне-</t>
  </si>
  <si>
    <t>назначениям</t>
  </si>
  <si>
    <t>Погашение бюджетами муниципальных районов кредитов от кредитных организаций в валюте Российской Федерации</t>
  </si>
  <si>
    <t>Доходы от реализации имущества</t>
  </si>
  <si>
    <t>00001020000000000710</t>
  </si>
  <si>
    <t>00001020000000000810</t>
  </si>
  <si>
    <t>00001030100000000710</t>
  </si>
  <si>
    <t>00001060501000000640</t>
  </si>
  <si>
    <t>Бюджетные кредиты от других бюджетов бюджетной системы Российской Федерации</t>
  </si>
  <si>
    <t>00001030100050000810</t>
  </si>
  <si>
    <t>00001050201050000510</t>
  </si>
  <si>
    <t>00001060501050000640</t>
  </si>
  <si>
    <t>00011105010000000120</t>
  </si>
  <si>
    <t>Арендная плата за зем.уч., государственная</t>
  </si>
  <si>
    <t>Доходы, получаемые в виде арендной платы, а также средства от продажи права на заключение договоров аренды за земли, наход. в собственности муниц. районов</t>
  </si>
  <si>
    <t>Доходы от сдачи в аренду имущества, составляющего казну муниц.районов</t>
  </si>
  <si>
    <t>00011105075050000120</t>
  </si>
  <si>
    <t>00011105025050000120</t>
  </si>
  <si>
    <t>00011107015050000120</t>
  </si>
  <si>
    <t>00011109045050000120</t>
  </si>
  <si>
    <t>00011300000000000000</t>
  </si>
  <si>
    <t>00010800000000000000</t>
  </si>
  <si>
    <t>в т.ч.</t>
  </si>
  <si>
    <t>00011402000000000000</t>
  </si>
  <si>
    <t>Доходы от продажи земельных участков, госуд.собств.на которые не разграничена</t>
  </si>
  <si>
    <t>00011406010000000430</t>
  </si>
  <si>
    <t>00011406020000000430</t>
  </si>
  <si>
    <t>Доходы от продажи земельных участков, госуд.собств.на которые разграничена</t>
  </si>
  <si>
    <t>00011600000000000000</t>
  </si>
  <si>
    <t>00011701000000000180</t>
  </si>
  <si>
    <t>00011705000000000180</t>
  </si>
  <si>
    <t>00020705030050000180</t>
  </si>
  <si>
    <t>Прочие безвозмездные поступления в бюджеты муниц.районов</t>
  </si>
  <si>
    <t>00021805010050000180</t>
  </si>
  <si>
    <t>Доходы бюджета МР от возврата БУ</t>
  </si>
  <si>
    <t>остатков субсидий прошлых лет</t>
  </si>
  <si>
    <t>00021905000050000151</t>
  </si>
  <si>
    <t>Возврат ост. субсидий,субвенций и иных м/т прошлых лет из бюджетов МР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</si>
  <si>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</si>
  <si>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</si>
  <si>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00001050200000000600</t>
  </si>
  <si>
    <t>00001050200000000500</t>
  </si>
  <si>
    <t>Увеличение прочих остатков средств бюджетов</t>
  </si>
  <si>
    <t>ИТОГО  источники финансирования дефицита бюджета</t>
  </si>
  <si>
    <t>ИТОГО НАЛОГОВЫЕ И НЕНАЛОГОВЫЕ ДОХОДЫ</t>
  </si>
  <si>
    <t>01.07.2016 г.</t>
  </si>
  <si>
    <t>на 01.07.2016г.</t>
  </si>
  <si>
    <t>01.07.2016г.</t>
  </si>
  <si>
    <t>Безвозмездные поступления от государственных (муницип.) организаций</t>
  </si>
  <si>
    <t xml:space="preserve">                                                    Конаковского района на 01.07.2016г.</t>
  </si>
  <si>
    <t xml:space="preserve">01.07.2016г. </t>
  </si>
  <si>
    <t>00020305099050000180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</si>
</sst>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_р_."/>
    <numFmt numFmtId="168" formatCode="#,##0.00&quot;р.&quot;"/>
    <numFmt numFmtId="169" formatCode="#,##0.0_р_.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49" fontId="0" fillId="0" borderId="25" xfId="0" applyNumberForma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Border="1" applyAlignment="1">
      <alignment wrapText="1"/>
    </xf>
    <xf numFmtId="49" fontId="4" fillId="0" borderId="3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3" fontId="2" fillId="0" borderId="3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/>
    </xf>
    <xf numFmtId="49" fontId="0" fillId="0" borderId="48" xfId="0" applyNumberFormat="1" applyBorder="1" applyAlignment="1">
      <alignment wrapText="1"/>
    </xf>
    <xf numFmtId="164" fontId="0" fillId="0" borderId="44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4" xfId="0" applyFont="1" applyBorder="1" applyAlignment="1">
      <alignment horizontal="left"/>
    </xf>
    <xf numFmtId="164" fontId="0" fillId="0" borderId="43" xfId="0" applyNumberFormat="1" applyFont="1" applyBorder="1" applyAlignment="1">
      <alignment horizontal="center"/>
    </xf>
    <xf numFmtId="49" fontId="0" fillId="0" borderId="50" xfId="0" applyNumberFormat="1" applyBorder="1" applyAlignment="1">
      <alignment/>
    </xf>
    <xf numFmtId="49" fontId="3" fillId="0" borderId="51" xfId="0" applyNumberFormat="1" applyFont="1" applyBorder="1" applyAlignment="1">
      <alignment/>
    </xf>
    <xf numFmtId="164" fontId="0" fillId="0" borderId="43" xfId="0" applyNumberFormat="1" applyBorder="1" applyAlignment="1">
      <alignment horizontal="center"/>
    </xf>
    <xf numFmtId="164" fontId="0" fillId="0" borderId="47" xfId="0" applyNumberFormat="1" applyFont="1" applyBorder="1" applyAlignment="1">
      <alignment/>
    </xf>
    <xf numFmtId="1" fontId="0" fillId="0" borderId="44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164" fontId="2" fillId="0" borderId="53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9" fontId="0" fillId="0" borderId="48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49" fontId="0" fillId="0" borderId="50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3" fillId="0" borderId="34" xfId="0" applyNumberFormat="1" applyFont="1" applyBorder="1" applyAlignment="1">
      <alignment wrapText="1"/>
    </xf>
    <xf numFmtId="49" fontId="3" fillId="0" borderId="39" xfId="0" applyNumberFormat="1" applyFont="1" applyBorder="1" applyAlignment="1">
      <alignment wrapText="1"/>
    </xf>
    <xf numFmtId="49" fontId="3" fillId="0" borderId="51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0" fillId="0" borderId="50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4" fontId="0" fillId="0" borderId="49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49" fontId="0" fillId="0" borderId="48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3" fillId="0" borderId="48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49" fontId="3" fillId="0" borderId="48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/>
    </xf>
    <xf numFmtId="49" fontId="4" fillId="0" borderId="21" xfId="0" applyNumberFormat="1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49" fontId="3" fillId="0" borderId="48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3" fillId="0" borderId="54" xfId="0" applyNumberFormat="1" applyFont="1" applyBorder="1" applyAlignment="1">
      <alignment wrapText="1"/>
    </xf>
    <xf numFmtId="49" fontId="3" fillId="0" borderId="55" xfId="0" applyNumberFormat="1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7" xfId="0" applyFont="1" applyBorder="1" applyAlignment="1">
      <alignment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0" fillId="0" borderId="56" xfId="0" applyNumberFormat="1" applyBorder="1" applyAlignment="1">
      <alignment wrapText="1"/>
    </xf>
    <xf numFmtId="49" fontId="0" fillId="0" borderId="57" xfId="0" applyNumberFormat="1" applyBorder="1" applyAlignment="1">
      <alignment wrapText="1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5" fillId="0" borderId="32" xfId="0" applyNumberFormat="1" applyFont="1" applyBorder="1" applyAlignment="1">
      <alignment horizontal="left" wrapText="1"/>
    </xf>
    <xf numFmtId="1" fontId="5" fillId="0" borderId="21" xfId="0" applyNumberFormat="1" applyFont="1" applyBorder="1" applyAlignment="1">
      <alignment horizontal="left" wrapText="1"/>
    </xf>
    <xf numFmtId="1" fontId="5" fillId="0" borderId="33" xfId="0" applyNumberFormat="1" applyFont="1" applyBorder="1" applyAlignment="1">
      <alignment horizontal="left" wrapText="1"/>
    </xf>
    <xf numFmtId="0" fontId="5" fillId="0" borderId="56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57" xfId="0" applyFon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55" xfId="0" applyNumberFormat="1" applyBorder="1" applyAlignment="1">
      <alignment/>
    </xf>
    <xf numFmtId="49" fontId="3" fillId="0" borderId="51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56" xfId="0" applyNumberFormat="1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1" fontId="5" fillId="0" borderId="31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49" fontId="3" fillId="0" borderId="56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8" xfId="0" applyBorder="1" applyAlignment="1">
      <alignment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49" fontId="3" fillId="0" borderId="60" xfId="0" applyNumberFormat="1" applyFont="1" applyBorder="1" applyAlignment="1">
      <alignment wrapText="1"/>
    </xf>
    <xf numFmtId="49" fontId="3" fillId="0" borderId="28" xfId="0" applyNumberFormat="1" applyFont="1" applyBorder="1" applyAlignment="1">
      <alignment wrapText="1"/>
    </xf>
    <xf numFmtId="1" fontId="0" fillId="0" borderId="48" xfId="0" applyNumberFormat="1" applyBorder="1" applyAlignment="1">
      <alignment wrapText="1"/>
    </xf>
    <xf numFmtId="1" fontId="0" fillId="0" borderId="25" xfId="0" applyNumberFormat="1" applyBorder="1" applyAlignment="1">
      <alignment wrapText="1"/>
    </xf>
    <xf numFmtId="49" fontId="3" fillId="0" borderId="48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31" xfId="0" applyBorder="1" applyAlignment="1">
      <alignment/>
    </xf>
    <xf numFmtId="49" fontId="0" fillId="0" borderId="54" xfId="0" applyNumberFormat="1" applyBorder="1" applyAlignment="1">
      <alignment/>
    </xf>
    <xf numFmtId="49" fontId="0" fillId="0" borderId="55" xfId="0" applyNumberFormat="1" applyBorder="1" applyAlignment="1">
      <alignment/>
    </xf>
    <xf numFmtId="49" fontId="3" fillId="0" borderId="48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1" fontId="0" fillId="0" borderId="49" xfId="0" applyNumberForma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49" fontId="4" fillId="0" borderId="65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6" xfId="0" applyBorder="1" applyAlignment="1">
      <alignment/>
    </xf>
    <xf numFmtId="49" fontId="3" fillId="0" borderId="65" xfId="0" applyNumberFormat="1" applyFont="1" applyBorder="1" applyAlignment="1">
      <alignment horizontal="left"/>
    </xf>
    <xf numFmtId="49" fontId="3" fillId="0" borderId="45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4" fillId="0" borderId="53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left"/>
    </xf>
    <xf numFmtId="49" fontId="4" fillId="0" borderId="65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0" fillId="0" borderId="31" xfId="0" applyBorder="1" applyAlignment="1">
      <alignment wrapText="1"/>
    </xf>
    <xf numFmtId="49" fontId="3" fillId="0" borderId="66" xfId="0" applyNumberFormat="1" applyFont="1" applyBorder="1" applyAlignment="1">
      <alignment horizontal="left"/>
    </xf>
    <xf numFmtId="3" fontId="6" fillId="0" borderId="49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4" fillId="0" borderId="42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left" wrapText="1"/>
    </xf>
    <xf numFmtId="0" fontId="2" fillId="0" borderId="6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9">
      <selection activeCell="A64" sqref="A64:B64"/>
    </sheetView>
  </sheetViews>
  <sheetFormatPr defaultColWidth="9.00390625" defaultRowHeight="12.75"/>
  <cols>
    <col min="1" max="1" width="11.375" style="0" bestFit="1" customWidth="1"/>
    <col min="2" max="2" width="7.25390625" style="0" customWidth="1"/>
    <col min="6" max="6" width="12.00390625" style="0" customWidth="1"/>
    <col min="7" max="7" width="11.125" style="0" customWidth="1"/>
    <col min="8" max="8" width="10.125" style="0" customWidth="1"/>
    <col min="9" max="9" width="12.25390625" style="0" customWidth="1"/>
    <col min="10" max="10" width="12.375" style="0" customWidth="1"/>
    <col min="11" max="11" width="9.75390625" style="0" customWidth="1"/>
    <col min="12" max="18" width="10.00390625" style="0" customWidth="1"/>
    <col min="19" max="21" width="10.75390625" style="0" customWidth="1"/>
    <col min="22" max="36" width="10.00390625" style="0" customWidth="1"/>
    <col min="38" max="38" width="10.875" style="0" customWidth="1"/>
  </cols>
  <sheetData>
    <row r="1" spans="1:9" ht="15.75">
      <c r="A1" s="256" t="s">
        <v>88</v>
      </c>
      <c r="B1" s="256"/>
      <c r="C1" s="256"/>
      <c r="D1" s="256"/>
      <c r="E1" s="256"/>
      <c r="F1" s="256"/>
      <c r="G1" s="256"/>
      <c r="H1" s="256"/>
      <c r="I1" s="256"/>
    </row>
    <row r="2" spans="1:9" ht="16.5" thickBot="1">
      <c r="A2" s="257" t="s">
        <v>155</v>
      </c>
      <c r="B2" s="257"/>
      <c r="C2" s="257"/>
      <c r="D2" s="257"/>
      <c r="E2" s="257"/>
      <c r="F2" s="257"/>
      <c r="G2" s="257"/>
      <c r="H2" s="257"/>
      <c r="I2" s="257"/>
    </row>
    <row r="3" spans="1:9" ht="12.75">
      <c r="A3" s="252"/>
      <c r="B3" s="253"/>
      <c r="C3" s="254"/>
      <c r="D3" s="255"/>
      <c r="E3" s="255"/>
      <c r="F3" s="253"/>
      <c r="G3" s="6" t="s">
        <v>47</v>
      </c>
      <c r="H3" s="6" t="s">
        <v>0</v>
      </c>
      <c r="I3" s="104" t="s">
        <v>1</v>
      </c>
    </row>
    <row r="4" spans="1:9" ht="12.75" customHeight="1">
      <c r="A4" s="240" t="s">
        <v>2</v>
      </c>
      <c r="B4" s="241"/>
      <c r="C4" s="242" t="s">
        <v>3</v>
      </c>
      <c r="D4" s="243"/>
      <c r="E4" s="243"/>
      <c r="F4" s="241"/>
      <c r="G4" s="2" t="s">
        <v>78</v>
      </c>
      <c r="H4" s="2" t="s">
        <v>79</v>
      </c>
      <c r="I4" s="100" t="s">
        <v>109</v>
      </c>
    </row>
    <row r="5" spans="1:9" ht="14.25" customHeight="1">
      <c r="A5" s="240" t="s">
        <v>4</v>
      </c>
      <c r="B5" s="241"/>
      <c r="C5" s="242" t="s">
        <v>5</v>
      </c>
      <c r="D5" s="243"/>
      <c r="E5" s="243"/>
      <c r="F5" s="241"/>
      <c r="G5" s="59" t="s">
        <v>154</v>
      </c>
      <c r="H5" s="62" t="s">
        <v>156</v>
      </c>
      <c r="I5" s="100" t="s">
        <v>6</v>
      </c>
    </row>
    <row r="6" spans="1:9" ht="12" customHeight="1">
      <c r="A6" s="264"/>
      <c r="B6" s="263"/>
      <c r="C6" s="261"/>
      <c r="D6" s="262"/>
      <c r="E6" s="262"/>
      <c r="F6" s="263"/>
      <c r="G6" s="21"/>
      <c r="H6" s="2"/>
      <c r="I6" s="100" t="s">
        <v>7</v>
      </c>
    </row>
    <row r="7" spans="1:9" ht="13.5" customHeight="1" thickBot="1">
      <c r="A7" s="244"/>
      <c r="B7" s="245"/>
      <c r="C7" s="246"/>
      <c r="D7" s="247"/>
      <c r="E7" s="247"/>
      <c r="F7" s="245"/>
      <c r="G7" s="3" t="s">
        <v>8</v>
      </c>
      <c r="H7" s="4" t="s">
        <v>8</v>
      </c>
      <c r="I7" s="105" t="s">
        <v>110</v>
      </c>
    </row>
    <row r="8" spans="1:9" ht="12.75">
      <c r="A8" s="248"/>
      <c r="B8" s="249"/>
      <c r="C8" s="265" t="s">
        <v>9</v>
      </c>
      <c r="D8" s="266"/>
      <c r="E8" s="266"/>
      <c r="F8" s="267"/>
      <c r="G8" s="5"/>
      <c r="H8" s="6"/>
      <c r="I8" s="98"/>
    </row>
    <row r="9" spans="1:9" ht="12.75">
      <c r="A9" s="183" t="s">
        <v>10</v>
      </c>
      <c r="B9" s="184"/>
      <c r="C9" s="132" t="s">
        <v>11</v>
      </c>
      <c r="D9" s="133"/>
      <c r="E9" s="133"/>
      <c r="F9" s="134"/>
      <c r="G9" s="64">
        <v>305525</v>
      </c>
      <c r="H9" s="64">
        <v>130599</v>
      </c>
      <c r="I9" s="106">
        <f>H9/G9*100</f>
        <v>42.745765485639474</v>
      </c>
    </row>
    <row r="10" spans="1:9" ht="9.75" customHeight="1">
      <c r="A10" s="237"/>
      <c r="B10" s="238"/>
      <c r="C10" s="132"/>
      <c r="D10" s="133"/>
      <c r="E10" s="133"/>
      <c r="F10" s="134"/>
      <c r="G10" s="65"/>
      <c r="H10" s="65"/>
      <c r="I10" s="107"/>
    </row>
    <row r="11" spans="1:9" ht="12.75">
      <c r="A11" s="183" t="s">
        <v>12</v>
      </c>
      <c r="B11" s="184"/>
      <c r="C11" s="7" t="s">
        <v>13</v>
      </c>
      <c r="D11" s="8"/>
      <c r="E11" s="8"/>
      <c r="F11" s="8"/>
      <c r="G11" s="64">
        <v>44002</v>
      </c>
      <c r="H11" s="64">
        <v>18256</v>
      </c>
      <c r="I11" s="107">
        <f>H11/G11*100</f>
        <v>41.48902322621699</v>
      </c>
    </row>
    <row r="12" spans="1:9" ht="9.75" customHeight="1">
      <c r="A12" s="153"/>
      <c r="B12" s="154"/>
      <c r="C12" s="258"/>
      <c r="D12" s="259"/>
      <c r="E12" s="259"/>
      <c r="F12" s="260"/>
      <c r="G12" s="66"/>
      <c r="H12" s="65"/>
      <c r="I12" s="107"/>
    </row>
    <row r="13" spans="1:9" ht="12.75">
      <c r="A13" s="239" t="s">
        <v>14</v>
      </c>
      <c r="B13" s="268"/>
      <c r="C13" s="132" t="s">
        <v>15</v>
      </c>
      <c r="D13" s="133"/>
      <c r="E13" s="133"/>
      <c r="F13" s="134"/>
      <c r="G13" s="64">
        <v>556</v>
      </c>
      <c r="H13" s="64">
        <v>293</v>
      </c>
      <c r="I13" s="107">
        <f>H13/G13*100</f>
        <v>52.69784172661871</v>
      </c>
    </row>
    <row r="14" spans="1:9" ht="9.75" customHeight="1">
      <c r="A14" s="130"/>
      <c r="B14" s="131"/>
      <c r="C14" s="143"/>
      <c r="D14" s="144"/>
      <c r="E14" s="144"/>
      <c r="F14" s="145"/>
      <c r="G14" s="65"/>
      <c r="H14" s="64"/>
      <c r="I14" s="107"/>
    </row>
    <row r="15" spans="1:9" ht="12.75" customHeight="1" hidden="1">
      <c r="A15" s="109"/>
      <c r="B15" s="49"/>
      <c r="C15" s="44"/>
      <c r="D15" s="45"/>
      <c r="E15" s="45"/>
      <c r="F15" s="46"/>
      <c r="G15" s="64"/>
      <c r="H15" s="65"/>
      <c r="I15" s="110"/>
    </row>
    <row r="16" spans="1:9" ht="26.25" customHeight="1">
      <c r="A16" s="250" t="s">
        <v>85</v>
      </c>
      <c r="B16" s="251"/>
      <c r="C16" s="169" t="s">
        <v>86</v>
      </c>
      <c r="D16" s="170"/>
      <c r="E16" s="170"/>
      <c r="F16" s="171"/>
      <c r="G16" s="64">
        <v>2897</v>
      </c>
      <c r="H16" s="64">
        <v>2045</v>
      </c>
      <c r="I16" s="107">
        <f>H16/G16*100</f>
        <v>70.59026579219882</v>
      </c>
    </row>
    <row r="17" spans="1:9" ht="12" customHeight="1">
      <c r="A17" s="109"/>
      <c r="B17" s="49"/>
      <c r="C17" s="44"/>
      <c r="D17" s="45"/>
      <c r="E17" s="45"/>
      <c r="F17" s="46"/>
      <c r="G17" s="64"/>
      <c r="H17" s="64"/>
      <c r="I17" s="107"/>
    </row>
    <row r="18" spans="1:9" ht="12.75">
      <c r="A18" s="183" t="s">
        <v>130</v>
      </c>
      <c r="B18" s="184"/>
      <c r="C18" s="132" t="s">
        <v>16</v>
      </c>
      <c r="D18" s="133"/>
      <c r="E18" s="133"/>
      <c r="F18" s="134"/>
      <c r="G18" s="64">
        <v>6230</v>
      </c>
      <c r="H18" s="64">
        <v>3622</v>
      </c>
      <c r="I18" s="107">
        <f>H18/G18*100</f>
        <v>58.138041733547354</v>
      </c>
    </row>
    <row r="19" spans="1:9" ht="9.75" customHeight="1">
      <c r="A19" s="130"/>
      <c r="B19" s="131"/>
      <c r="C19" s="132"/>
      <c r="D19" s="133"/>
      <c r="E19" s="133"/>
      <c r="F19" s="134"/>
      <c r="G19" s="65"/>
      <c r="H19" s="65"/>
      <c r="I19" s="111"/>
    </row>
    <row r="20" spans="1:9" ht="13.5" customHeight="1">
      <c r="A20" s="164" t="s">
        <v>17</v>
      </c>
      <c r="B20" s="165"/>
      <c r="C20" s="10" t="s">
        <v>18</v>
      </c>
      <c r="D20" s="11"/>
      <c r="E20" s="11"/>
      <c r="F20" s="12"/>
      <c r="G20" s="151">
        <v>0</v>
      </c>
      <c r="H20" s="151">
        <v>0</v>
      </c>
      <c r="I20" s="269">
        <v>0</v>
      </c>
    </row>
    <row r="21" spans="1:9" ht="10.5" customHeight="1">
      <c r="A21" s="166"/>
      <c r="B21" s="167"/>
      <c r="C21" s="146" t="s">
        <v>19</v>
      </c>
      <c r="D21" s="147"/>
      <c r="E21" s="147"/>
      <c r="F21" s="148"/>
      <c r="G21" s="152"/>
      <c r="H21" s="152"/>
      <c r="I21" s="270"/>
    </row>
    <row r="22" spans="1:9" ht="9.75" customHeight="1">
      <c r="A22" s="130"/>
      <c r="B22" s="131"/>
      <c r="C22" s="132"/>
      <c r="D22" s="133"/>
      <c r="E22" s="133"/>
      <c r="F22" s="134"/>
      <c r="G22" s="68"/>
      <c r="H22" s="68"/>
      <c r="I22" s="110"/>
    </row>
    <row r="23" spans="1:9" ht="12.75">
      <c r="A23" s="164" t="s">
        <v>121</v>
      </c>
      <c r="B23" s="165"/>
      <c r="C23" s="143" t="s">
        <v>122</v>
      </c>
      <c r="D23" s="144"/>
      <c r="E23" s="144"/>
      <c r="F23" s="145"/>
      <c r="G23" s="151">
        <v>36660</v>
      </c>
      <c r="H23" s="151">
        <v>17552</v>
      </c>
      <c r="I23" s="149">
        <f>H23/G23*100</f>
        <v>47.87779596290235</v>
      </c>
    </row>
    <row r="24" spans="1:9" ht="15" customHeight="1">
      <c r="A24" s="166"/>
      <c r="B24" s="167"/>
      <c r="C24" s="146" t="s">
        <v>48</v>
      </c>
      <c r="D24" s="147"/>
      <c r="E24" s="147"/>
      <c r="F24" s="148"/>
      <c r="G24" s="168"/>
      <c r="H24" s="152"/>
      <c r="I24" s="150"/>
    </row>
    <row r="25" spans="1:9" ht="7.5" customHeight="1">
      <c r="A25" s="112"/>
      <c r="B25" s="48"/>
      <c r="C25" s="53"/>
      <c r="D25" s="16"/>
      <c r="E25" s="16"/>
      <c r="F25" s="54"/>
      <c r="G25" s="64"/>
      <c r="H25" s="64"/>
      <c r="I25" s="107"/>
    </row>
    <row r="26" spans="1:9" ht="54.75" customHeight="1">
      <c r="A26" s="239" t="s">
        <v>126</v>
      </c>
      <c r="B26" s="134"/>
      <c r="C26" s="172" t="s">
        <v>123</v>
      </c>
      <c r="D26" s="173"/>
      <c r="E26" s="173"/>
      <c r="F26" s="173"/>
      <c r="G26" s="64">
        <v>1507</v>
      </c>
      <c r="H26" s="69">
        <v>486</v>
      </c>
      <c r="I26" s="107">
        <f>H26/G26*100</f>
        <v>32.24950232249502</v>
      </c>
    </row>
    <row r="27" spans="1:9" ht="6" customHeight="1">
      <c r="A27" s="108"/>
      <c r="B27" s="8"/>
      <c r="C27" s="52"/>
      <c r="D27" s="8"/>
      <c r="E27" s="8"/>
      <c r="F27" s="58"/>
      <c r="G27" s="69"/>
      <c r="H27" s="69"/>
      <c r="I27" s="110"/>
    </row>
    <row r="28" spans="1:9" ht="29.25" customHeight="1">
      <c r="A28" s="162" t="s">
        <v>125</v>
      </c>
      <c r="B28" s="163"/>
      <c r="C28" s="169" t="s">
        <v>124</v>
      </c>
      <c r="D28" s="170"/>
      <c r="E28" s="170"/>
      <c r="F28" s="171"/>
      <c r="G28" s="64">
        <v>1926</v>
      </c>
      <c r="H28" s="64">
        <v>886</v>
      </c>
      <c r="I28" s="107">
        <f>H28/G28*100</f>
        <v>46.00207684319834</v>
      </c>
    </row>
    <row r="29" spans="1:9" ht="8.25" customHeight="1">
      <c r="A29" s="130"/>
      <c r="B29" s="131"/>
      <c r="C29" s="132"/>
      <c r="D29" s="133"/>
      <c r="E29" s="133"/>
      <c r="F29" s="134"/>
      <c r="G29" s="64"/>
      <c r="H29" s="64"/>
      <c r="I29" s="107"/>
    </row>
    <row r="30" spans="1:9" ht="12.75">
      <c r="A30" s="139" t="s">
        <v>127</v>
      </c>
      <c r="B30" s="140"/>
      <c r="C30" s="53" t="s">
        <v>20</v>
      </c>
      <c r="D30" s="16"/>
      <c r="E30" s="16"/>
      <c r="F30" s="54"/>
      <c r="G30" s="151">
        <v>1040</v>
      </c>
      <c r="H30" s="151">
        <v>1032</v>
      </c>
      <c r="I30" s="149">
        <f>H30/G30*100</f>
        <v>99.23076923076923</v>
      </c>
    </row>
    <row r="31" spans="1:9" ht="12.75" customHeight="1">
      <c r="A31" s="135"/>
      <c r="B31" s="136"/>
      <c r="C31" s="55" t="s">
        <v>21</v>
      </c>
      <c r="D31" s="56"/>
      <c r="E31" s="56"/>
      <c r="F31" s="57"/>
      <c r="G31" s="152"/>
      <c r="H31" s="152"/>
      <c r="I31" s="150"/>
    </row>
    <row r="32" spans="1:9" ht="6.75" customHeight="1">
      <c r="A32" s="109"/>
      <c r="B32" s="49"/>
      <c r="C32" s="50"/>
      <c r="D32" s="51"/>
      <c r="E32" s="51"/>
      <c r="F32" s="51"/>
      <c r="G32" s="70"/>
      <c r="H32" s="60"/>
      <c r="I32" s="113"/>
    </row>
    <row r="33" spans="1:9" ht="12.75">
      <c r="A33" s="137" t="s">
        <v>128</v>
      </c>
      <c r="B33" s="138"/>
      <c r="C33" s="19" t="s">
        <v>43</v>
      </c>
      <c r="D33" s="21"/>
      <c r="E33" s="21"/>
      <c r="F33" s="21"/>
      <c r="G33" s="151">
        <v>412</v>
      </c>
      <c r="H33" s="151">
        <v>482</v>
      </c>
      <c r="I33" s="149">
        <f>H33/G33*100</f>
        <v>116.99029126213591</v>
      </c>
    </row>
    <row r="34" spans="1:9" ht="14.25" customHeight="1">
      <c r="A34" s="135"/>
      <c r="B34" s="136"/>
      <c r="C34" s="146" t="s">
        <v>44</v>
      </c>
      <c r="D34" s="147"/>
      <c r="E34" s="147"/>
      <c r="F34" s="148"/>
      <c r="G34" s="152"/>
      <c r="H34" s="152"/>
      <c r="I34" s="150"/>
    </row>
    <row r="35" spans="1:9" ht="10.5" customHeight="1">
      <c r="A35" s="130"/>
      <c r="B35" s="131"/>
      <c r="C35" s="132"/>
      <c r="D35" s="133"/>
      <c r="E35" s="133"/>
      <c r="F35" s="134"/>
      <c r="G35" s="65"/>
      <c r="H35" s="65"/>
      <c r="I35" s="114"/>
    </row>
    <row r="36" spans="1:9" ht="12.75">
      <c r="A36" s="139" t="s">
        <v>22</v>
      </c>
      <c r="B36" s="140"/>
      <c r="C36" s="10" t="s">
        <v>23</v>
      </c>
      <c r="D36" s="11"/>
      <c r="E36" s="11"/>
      <c r="F36" s="11"/>
      <c r="G36" s="151">
        <v>5007</v>
      </c>
      <c r="H36" s="151">
        <v>2018</v>
      </c>
      <c r="I36" s="149">
        <f>H36/G36*100</f>
        <v>40.30357499500699</v>
      </c>
    </row>
    <row r="37" spans="1:9" ht="12.75">
      <c r="A37" s="135"/>
      <c r="B37" s="136"/>
      <c r="C37" s="146" t="s">
        <v>24</v>
      </c>
      <c r="D37" s="147"/>
      <c r="E37" s="147"/>
      <c r="F37" s="148"/>
      <c r="G37" s="152"/>
      <c r="H37" s="152"/>
      <c r="I37" s="150"/>
    </row>
    <row r="38" spans="1:9" ht="9.75" customHeight="1">
      <c r="A38" s="130"/>
      <c r="B38" s="131"/>
      <c r="C38" s="132"/>
      <c r="D38" s="133"/>
      <c r="E38" s="133"/>
      <c r="F38" s="134"/>
      <c r="G38" s="65"/>
      <c r="H38" s="65"/>
      <c r="I38" s="114"/>
    </row>
    <row r="39" spans="1:9" ht="12.75">
      <c r="A39" s="139" t="s">
        <v>129</v>
      </c>
      <c r="B39" s="140"/>
      <c r="C39" s="143" t="s">
        <v>80</v>
      </c>
      <c r="D39" s="144"/>
      <c r="E39" s="144"/>
      <c r="F39" s="145"/>
      <c r="G39" s="151">
        <v>403</v>
      </c>
      <c r="H39" s="151">
        <v>107</v>
      </c>
      <c r="I39" s="149">
        <f>H39/G39*100</f>
        <v>26.550868486352357</v>
      </c>
    </row>
    <row r="40" spans="1:9" ht="13.5" customHeight="1">
      <c r="A40" s="141"/>
      <c r="B40" s="142"/>
      <c r="C40" s="146" t="s">
        <v>81</v>
      </c>
      <c r="D40" s="147"/>
      <c r="E40" s="147"/>
      <c r="F40" s="148"/>
      <c r="G40" s="152"/>
      <c r="H40" s="152"/>
      <c r="I40" s="150"/>
    </row>
    <row r="41" spans="1:9" ht="9.75" customHeight="1">
      <c r="A41" s="153"/>
      <c r="B41" s="154"/>
      <c r="C41" s="132"/>
      <c r="D41" s="133"/>
      <c r="E41" s="133"/>
      <c r="F41" s="134"/>
      <c r="G41" s="65"/>
      <c r="H41" s="65"/>
      <c r="I41" s="114"/>
    </row>
    <row r="42" spans="1:9" ht="12.75">
      <c r="A42" s="157" t="s">
        <v>25</v>
      </c>
      <c r="B42" s="158"/>
      <c r="C42" s="143" t="s">
        <v>26</v>
      </c>
      <c r="D42" s="144"/>
      <c r="E42" s="144"/>
      <c r="F42" s="145"/>
      <c r="G42" s="151">
        <f>G45+G47+G49</f>
        <v>44722</v>
      </c>
      <c r="H42" s="151">
        <f>H45+H47+H49</f>
        <v>22074</v>
      </c>
      <c r="I42" s="149">
        <f>H42/G42*100</f>
        <v>49.35825768078351</v>
      </c>
    </row>
    <row r="43" spans="1:9" ht="12.75">
      <c r="A43" s="141"/>
      <c r="B43" s="142"/>
      <c r="C43" s="146" t="s">
        <v>27</v>
      </c>
      <c r="D43" s="147"/>
      <c r="E43" s="147"/>
      <c r="F43" s="148"/>
      <c r="G43" s="152"/>
      <c r="H43" s="152"/>
      <c r="I43" s="150"/>
    </row>
    <row r="44" spans="1:9" ht="10.5" customHeight="1">
      <c r="A44" s="155"/>
      <c r="B44" s="156"/>
      <c r="C44" s="159" t="s">
        <v>131</v>
      </c>
      <c r="D44" s="160"/>
      <c r="E44" s="160"/>
      <c r="F44" s="161"/>
      <c r="G44" s="68"/>
      <c r="H44" s="68"/>
      <c r="I44" s="117"/>
    </row>
    <row r="45" spans="1:9" ht="12.75">
      <c r="A45" s="162" t="s">
        <v>132</v>
      </c>
      <c r="B45" s="163"/>
      <c r="C45" s="159" t="s">
        <v>112</v>
      </c>
      <c r="D45" s="160"/>
      <c r="E45" s="160"/>
      <c r="F45" s="161"/>
      <c r="G45" s="68">
        <v>4143</v>
      </c>
      <c r="H45" s="68">
        <v>352</v>
      </c>
      <c r="I45" s="111">
        <f>H45/G45*100</f>
        <v>8.496258749698287</v>
      </c>
    </row>
    <row r="46" spans="1:9" ht="10.5" customHeight="1">
      <c r="A46" s="115"/>
      <c r="B46" s="81"/>
      <c r="C46" s="47"/>
      <c r="D46" s="82"/>
      <c r="E46" s="82"/>
      <c r="F46" s="48"/>
      <c r="G46" s="68"/>
      <c r="H46" s="68"/>
      <c r="I46" s="118"/>
    </row>
    <row r="47" spans="1:9" ht="26.25" customHeight="1">
      <c r="A47" s="162" t="s">
        <v>134</v>
      </c>
      <c r="B47" s="230"/>
      <c r="C47" s="192" t="s">
        <v>133</v>
      </c>
      <c r="D47" s="193"/>
      <c r="E47" s="193"/>
      <c r="F47" s="191"/>
      <c r="G47" s="64">
        <v>38840</v>
      </c>
      <c r="H47" s="64">
        <v>21722</v>
      </c>
      <c r="I47" s="110">
        <f>H47/G47*100</f>
        <v>55.92687950566426</v>
      </c>
    </row>
    <row r="48" spans="1:9" ht="9.75" customHeight="1">
      <c r="A48" s="108"/>
      <c r="B48" s="84"/>
      <c r="C48" s="52"/>
      <c r="D48" s="88"/>
      <c r="E48" s="88"/>
      <c r="F48" s="85"/>
      <c r="G48" s="64"/>
      <c r="H48" s="64"/>
      <c r="I48" s="110"/>
    </row>
    <row r="49" spans="1:9" ht="24.75" customHeight="1">
      <c r="A49" s="162" t="s">
        <v>135</v>
      </c>
      <c r="B49" s="163"/>
      <c r="C49" s="192" t="s">
        <v>136</v>
      </c>
      <c r="D49" s="193"/>
      <c r="E49" s="193"/>
      <c r="F49" s="191"/>
      <c r="G49" s="64">
        <v>1739</v>
      </c>
      <c r="H49" s="64">
        <v>0</v>
      </c>
      <c r="I49" s="119">
        <v>0</v>
      </c>
    </row>
    <row r="50" spans="1:9" ht="11.25" customHeight="1">
      <c r="A50" s="130"/>
      <c r="B50" s="131"/>
      <c r="C50" s="132"/>
      <c r="D50" s="133"/>
      <c r="E50" s="133"/>
      <c r="F50" s="134"/>
      <c r="G50" s="64"/>
      <c r="H50" s="64"/>
      <c r="I50" s="107"/>
    </row>
    <row r="51" spans="1:9" ht="12.75">
      <c r="A51" s="183" t="s">
        <v>137</v>
      </c>
      <c r="B51" s="184"/>
      <c r="C51" s="7" t="s">
        <v>28</v>
      </c>
      <c r="D51" s="8"/>
      <c r="E51" s="8"/>
      <c r="F51" s="8"/>
      <c r="G51" s="64">
        <v>6200</v>
      </c>
      <c r="H51" s="64">
        <v>4436</v>
      </c>
      <c r="I51" s="110">
        <f>H51/G51*100</f>
        <v>71.54838709677419</v>
      </c>
    </row>
    <row r="52" spans="1:9" ht="9.75" customHeight="1">
      <c r="A52" s="183"/>
      <c r="B52" s="191"/>
      <c r="C52" s="132"/>
      <c r="D52" s="133"/>
      <c r="E52" s="133"/>
      <c r="F52" s="134"/>
      <c r="G52" s="64"/>
      <c r="H52" s="64"/>
      <c r="I52" s="110"/>
    </row>
    <row r="53" spans="1:9" ht="12.75">
      <c r="A53" s="157" t="s">
        <v>138</v>
      </c>
      <c r="B53" s="158"/>
      <c r="C53" s="143" t="s">
        <v>45</v>
      </c>
      <c r="D53" s="144"/>
      <c r="E53" s="144"/>
      <c r="F53" s="145"/>
      <c r="G53" s="69">
        <v>0</v>
      </c>
      <c r="H53" s="69">
        <v>0</v>
      </c>
      <c r="I53" s="120">
        <v>0</v>
      </c>
    </row>
    <row r="54" spans="1:9" ht="9.75" customHeight="1">
      <c r="A54" s="116"/>
      <c r="B54" s="13"/>
      <c r="C54" s="16"/>
      <c r="D54" s="16"/>
      <c r="E54" s="16"/>
      <c r="F54" s="16"/>
      <c r="G54" s="67"/>
      <c r="H54" s="67"/>
      <c r="I54" s="107"/>
    </row>
    <row r="55" spans="1:9" ht="12.75">
      <c r="A55" s="235" t="s">
        <v>139</v>
      </c>
      <c r="B55" s="236"/>
      <c r="C55" s="231" t="s">
        <v>29</v>
      </c>
      <c r="D55" s="231"/>
      <c r="E55" s="231"/>
      <c r="F55" s="231"/>
      <c r="G55" s="64">
        <v>0</v>
      </c>
      <c r="H55" s="64">
        <v>0</v>
      </c>
      <c r="I55" s="119">
        <v>0</v>
      </c>
    </row>
    <row r="56" spans="1:9" ht="13.5" thickBot="1">
      <c r="A56" s="183"/>
      <c r="B56" s="191"/>
      <c r="C56" s="132"/>
      <c r="D56" s="133"/>
      <c r="E56" s="133"/>
      <c r="F56" s="134"/>
      <c r="G56" s="64"/>
      <c r="H56" s="71"/>
      <c r="I56" s="121"/>
    </row>
    <row r="57" spans="1:9" ht="13.5" thickBot="1">
      <c r="A57" s="174" t="s">
        <v>30</v>
      </c>
      <c r="B57" s="179"/>
      <c r="C57" s="232" t="s">
        <v>153</v>
      </c>
      <c r="D57" s="233"/>
      <c r="E57" s="233"/>
      <c r="F57" s="234"/>
      <c r="G57" s="72">
        <f>G9+G11+G13+G16+G18+G23+G26+G28+G30+G33+G36+G39+G42+G51+G53+G55+G20</f>
        <v>457087</v>
      </c>
      <c r="H57" s="72">
        <f>H9+H11+H13+H16+H18+H23+H26+H28+H30+H33+H36+H39+H42+H51+H53+H55+H20</f>
        <v>203888</v>
      </c>
      <c r="I57" s="63">
        <f>H57/G57*100</f>
        <v>44.605950289551004</v>
      </c>
    </row>
    <row r="58" spans="1:9" ht="12.75">
      <c r="A58" s="202" t="s">
        <v>31</v>
      </c>
      <c r="B58" s="203"/>
      <c r="C58" s="73" t="s">
        <v>32</v>
      </c>
      <c r="D58" s="14"/>
      <c r="E58" s="14"/>
      <c r="F58" s="74"/>
      <c r="G58" s="126">
        <f>G61+G60+G62+G63</f>
        <v>714477</v>
      </c>
      <c r="H58" s="126">
        <f>H61+H60+H62+H63</f>
        <v>430262</v>
      </c>
      <c r="I58" s="124">
        <f>H58/G58*100</f>
        <v>60.220552935923756</v>
      </c>
    </row>
    <row r="59" spans="1:9" ht="13.5" thickBot="1">
      <c r="A59" s="204"/>
      <c r="B59" s="205"/>
      <c r="C59" s="199" t="s">
        <v>33</v>
      </c>
      <c r="D59" s="200"/>
      <c r="E59" s="200"/>
      <c r="F59" s="201"/>
      <c r="G59" s="127"/>
      <c r="H59" s="127"/>
      <c r="I59" s="125"/>
    </row>
    <row r="60" spans="1:9" ht="13.5" thickBot="1">
      <c r="A60" s="197" t="s">
        <v>34</v>
      </c>
      <c r="B60" s="198"/>
      <c r="C60" s="215" t="s">
        <v>35</v>
      </c>
      <c r="D60" s="216"/>
      <c r="E60" s="216"/>
      <c r="F60" s="217"/>
      <c r="G60" s="68">
        <v>98403</v>
      </c>
      <c r="H60" s="83">
        <v>49201</v>
      </c>
      <c r="I60" s="92">
        <f>H60/G60*100</f>
        <v>49.999491885409995</v>
      </c>
    </row>
    <row r="61" spans="1:9" ht="12.75">
      <c r="A61" s="183" t="s">
        <v>36</v>
      </c>
      <c r="B61" s="184"/>
      <c r="C61" s="185" t="s">
        <v>37</v>
      </c>
      <c r="D61" s="186"/>
      <c r="E61" s="186"/>
      <c r="F61" s="187"/>
      <c r="G61" s="64">
        <v>11769</v>
      </c>
      <c r="H61" s="71">
        <v>11419</v>
      </c>
      <c r="I61" s="92">
        <f>H61/G61*100</f>
        <v>97.02608547880024</v>
      </c>
    </row>
    <row r="62" spans="1:9" ht="12.75">
      <c r="A62" s="139" t="s">
        <v>38</v>
      </c>
      <c r="B62" s="140"/>
      <c r="C62" s="206" t="s">
        <v>39</v>
      </c>
      <c r="D62" s="207"/>
      <c r="E62" s="207"/>
      <c r="F62" s="208"/>
      <c r="G62" s="69">
        <v>599033</v>
      </c>
      <c r="H62" s="67">
        <v>367107</v>
      </c>
      <c r="I62" s="93">
        <f>H62/G62*100</f>
        <v>61.28326820058327</v>
      </c>
    </row>
    <row r="63" spans="1:9" ht="13.5" thickBot="1">
      <c r="A63" s="218" t="s">
        <v>40</v>
      </c>
      <c r="B63" s="219"/>
      <c r="C63" s="17" t="s">
        <v>41</v>
      </c>
      <c r="D63" s="18"/>
      <c r="E63" s="18"/>
      <c r="F63" s="18"/>
      <c r="G63" s="69">
        <v>5272</v>
      </c>
      <c r="H63" s="67">
        <v>2535</v>
      </c>
      <c r="I63" s="94">
        <f>H63/G63*100</f>
        <v>48.08421851289833</v>
      </c>
    </row>
    <row r="64" spans="1:9" ht="25.5" customHeight="1" thickBot="1">
      <c r="A64" s="344" t="s">
        <v>160</v>
      </c>
      <c r="B64" s="345"/>
      <c r="C64" s="209" t="s">
        <v>157</v>
      </c>
      <c r="D64" s="210"/>
      <c r="E64" s="210"/>
      <c r="F64" s="211"/>
      <c r="G64" s="122">
        <v>0</v>
      </c>
      <c r="H64" s="72">
        <v>33</v>
      </c>
      <c r="I64" s="63" t="s">
        <v>74</v>
      </c>
    </row>
    <row r="65" spans="1:9" ht="25.5" customHeight="1" thickBot="1">
      <c r="A65" s="222" t="s">
        <v>83</v>
      </c>
      <c r="B65" s="223"/>
      <c r="C65" s="224" t="s">
        <v>84</v>
      </c>
      <c r="D65" s="225"/>
      <c r="E65" s="225"/>
      <c r="F65" s="225"/>
      <c r="G65" s="91">
        <v>0</v>
      </c>
      <c r="H65" s="75">
        <v>0</v>
      </c>
      <c r="I65" s="95">
        <v>0</v>
      </c>
    </row>
    <row r="66" spans="1:9" ht="27" customHeight="1" thickBot="1">
      <c r="A66" s="220" t="s">
        <v>140</v>
      </c>
      <c r="B66" s="221"/>
      <c r="C66" s="194" t="s">
        <v>141</v>
      </c>
      <c r="D66" s="195"/>
      <c r="E66" s="195"/>
      <c r="F66" s="196"/>
      <c r="G66" s="75">
        <v>0</v>
      </c>
      <c r="H66" s="72">
        <v>0</v>
      </c>
      <c r="I66" s="63">
        <v>0</v>
      </c>
    </row>
    <row r="67" spans="1:9" ht="12.75">
      <c r="A67" s="228" t="s">
        <v>142</v>
      </c>
      <c r="B67" s="229"/>
      <c r="C67" s="188" t="s">
        <v>143</v>
      </c>
      <c r="D67" s="189"/>
      <c r="E67" s="189"/>
      <c r="F67" s="190"/>
      <c r="G67" s="126">
        <v>0</v>
      </c>
      <c r="H67" s="128">
        <v>0</v>
      </c>
      <c r="I67" s="124">
        <v>0</v>
      </c>
    </row>
    <row r="68" spans="1:9" ht="13.5" thickBot="1">
      <c r="A68" s="226"/>
      <c r="B68" s="227"/>
      <c r="C68" s="212" t="s">
        <v>144</v>
      </c>
      <c r="D68" s="213"/>
      <c r="E68" s="213"/>
      <c r="F68" s="214"/>
      <c r="G68" s="127"/>
      <c r="H68" s="129"/>
      <c r="I68" s="125"/>
    </row>
    <row r="69" spans="1:9" ht="24.75" customHeight="1" thickBot="1">
      <c r="A69" s="174" t="s">
        <v>145</v>
      </c>
      <c r="B69" s="179"/>
      <c r="C69" s="180" t="s">
        <v>146</v>
      </c>
      <c r="D69" s="181"/>
      <c r="E69" s="181"/>
      <c r="F69" s="182"/>
      <c r="G69" s="76">
        <v>0</v>
      </c>
      <c r="H69" s="72">
        <v>-12789</v>
      </c>
      <c r="I69" s="63" t="s">
        <v>74</v>
      </c>
    </row>
    <row r="70" spans="1:9" ht="9" customHeight="1" thickBot="1">
      <c r="A70" s="86"/>
      <c r="B70" s="90"/>
      <c r="C70" s="77"/>
      <c r="D70" s="15"/>
      <c r="E70" s="15"/>
      <c r="F70" s="78"/>
      <c r="G70" s="89"/>
      <c r="H70" s="79"/>
      <c r="I70" s="80"/>
    </row>
    <row r="71" spans="1:9" ht="13.5" thickBot="1">
      <c r="A71" s="174"/>
      <c r="B71" s="175"/>
      <c r="C71" s="176" t="s">
        <v>42</v>
      </c>
      <c r="D71" s="177"/>
      <c r="E71" s="177"/>
      <c r="F71" s="178"/>
      <c r="G71" s="72">
        <f>G57+G58+G65+G66+G67+G69</f>
        <v>1171564</v>
      </c>
      <c r="H71" s="72">
        <f>H57+H58+H65+H66+H67+H69+H64</f>
        <v>621394</v>
      </c>
      <c r="I71" s="63">
        <f>H71/G71*100</f>
        <v>53.0396973618172</v>
      </c>
    </row>
    <row r="72" spans="7:10" ht="12.75">
      <c r="G72" s="123"/>
      <c r="H72" s="123"/>
      <c r="I72" s="123"/>
      <c r="J72" s="87"/>
    </row>
  </sheetData>
  <sheetProtection/>
  <mergeCells count="139">
    <mergeCell ref="I20:I21"/>
    <mergeCell ref="H39:H40"/>
    <mergeCell ref="G36:G37"/>
    <mergeCell ref="H36:H37"/>
    <mergeCell ref="I36:I37"/>
    <mergeCell ref="G39:G40"/>
    <mergeCell ref="H33:H34"/>
    <mergeCell ref="I33:I34"/>
    <mergeCell ref="A9:B9"/>
    <mergeCell ref="A13:B13"/>
    <mergeCell ref="C13:F13"/>
    <mergeCell ref="C18:F18"/>
    <mergeCell ref="A19:B19"/>
    <mergeCell ref="A22:B22"/>
    <mergeCell ref="G20:G21"/>
    <mergeCell ref="H20:H21"/>
    <mergeCell ref="A3:B3"/>
    <mergeCell ref="C3:F3"/>
    <mergeCell ref="A1:I1"/>
    <mergeCell ref="A2:I2"/>
    <mergeCell ref="A5:B5"/>
    <mergeCell ref="C12:F12"/>
    <mergeCell ref="C6:F6"/>
    <mergeCell ref="C5:F5"/>
    <mergeCell ref="A6:B6"/>
    <mergeCell ref="C8:F8"/>
    <mergeCell ref="A14:B14"/>
    <mergeCell ref="C14:F14"/>
    <mergeCell ref="A18:B18"/>
    <mergeCell ref="A16:B16"/>
    <mergeCell ref="C16:F16"/>
    <mergeCell ref="A20:B21"/>
    <mergeCell ref="A4:B4"/>
    <mergeCell ref="C4:F4"/>
    <mergeCell ref="C9:F9"/>
    <mergeCell ref="A7:B7"/>
    <mergeCell ref="C7:F7"/>
    <mergeCell ref="A8:B8"/>
    <mergeCell ref="A10:B10"/>
    <mergeCell ref="A26:B26"/>
    <mergeCell ref="C24:F24"/>
    <mergeCell ref="C23:F23"/>
    <mergeCell ref="C10:F10"/>
    <mergeCell ref="C21:F21"/>
    <mergeCell ref="A11:B11"/>
    <mergeCell ref="A12:B12"/>
    <mergeCell ref="C19:F19"/>
    <mergeCell ref="C22:F22"/>
    <mergeCell ref="A57:B57"/>
    <mergeCell ref="C57:F57"/>
    <mergeCell ref="A56:B56"/>
    <mergeCell ref="C56:F56"/>
    <mergeCell ref="A55:B55"/>
    <mergeCell ref="C47:F47"/>
    <mergeCell ref="A53:B53"/>
    <mergeCell ref="A49:B49"/>
    <mergeCell ref="C68:F68"/>
    <mergeCell ref="C60:F60"/>
    <mergeCell ref="A63:B63"/>
    <mergeCell ref="A66:B66"/>
    <mergeCell ref="A65:B65"/>
    <mergeCell ref="C65:F65"/>
    <mergeCell ref="A62:B62"/>
    <mergeCell ref="A68:B68"/>
    <mergeCell ref="A67:B67"/>
    <mergeCell ref="C66:F66"/>
    <mergeCell ref="A60:B60"/>
    <mergeCell ref="C59:F59"/>
    <mergeCell ref="A58:B58"/>
    <mergeCell ref="A51:B51"/>
    <mergeCell ref="A59:B59"/>
    <mergeCell ref="C62:F62"/>
    <mergeCell ref="A64:B64"/>
    <mergeCell ref="C64:F64"/>
    <mergeCell ref="C55:F55"/>
    <mergeCell ref="C45:F45"/>
    <mergeCell ref="C53:F53"/>
    <mergeCell ref="A52:B52"/>
    <mergeCell ref="C52:F52"/>
    <mergeCell ref="A50:B50"/>
    <mergeCell ref="C50:F50"/>
    <mergeCell ref="C49:F49"/>
    <mergeCell ref="A47:B47"/>
    <mergeCell ref="C26:F26"/>
    <mergeCell ref="G33:G34"/>
    <mergeCell ref="A71:B71"/>
    <mergeCell ref="C71:F71"/>
    <mergeCell ref="A69:B69"/>
    <mergeCell ref="C69:F69"/>
    <mergeCell ref="A61:B61"/>
    <mergeCell ref="C61:F61"/>
    <mergeCell ref="C67:F67"/>
    <mergeCell ref="A45:B45"/>
    <mergeCell ref="A28:B28"/>
    <mergeCell ref="I23:I24"/>
    <mergeCell ref="H23:H24"/>
    <mergeCell ref="H30:H31"/>
    <mergeCell ref="I30:I31"/>
    <mergeCell ref="A23:B24"/>
    <mergeCell ref="G23:G24"/>
    <mergeCell ref="C29:F29"/>
    <mergeCell ref="C28:F28"/>
    <mergeCell ref="G30:G31"/>
    <mergeCell ref="A30:B30"/>
    <mergeCell ref="C35:F35"/>
    <mergeCell ref="C34:F34"/>
    <mergeCell ref="A38:B38"/>
    <mergeCell ref="A37:B37"/>
    <mergeCell ref="A29:B29"/>
    <mergeCell ref="C37:F37"/>
    <mergeCell ref="A41:B41"/>
    <mergeCell ref="A44:B44"/>
    <mergeCell ref="A42:B42"/>
    <mergeCell ref="C42:F42"/>
    <mergeCell ref="A43:B43"/>
    <mergeCell ref="C44:F44"/>
    <mergeCell ref="C40:F40"/>
    <mergeCell ref="C43:F43"/>
    <mergeCell ref="I42:I43"/>
    <mergeCell ref="I39:I40"/>
    <mergeCell ref="G42:G43"/>
    <mergeCell ref="H42:H43"/>
    <mergeCell ref="A35:B35"/>
    <mergeCell ref="C41:F41"/>
    <mergeCell ref="A31:B31"/>
    <mergeCell ref="A33:B33"/>
    <mergeCell ref="A34:B34"/>
    <mergeCell ref="A39:B39"/>
    <mergeCell ref="A40:B40"/>
    <mergeCell ref="C39:F39"/>
    <mergeCell ref="C38:F38"/>
    <mergeCell ref="A36:B36"/>
    <mergeCell ref="G72:I72"/>
    <mergeCell ref="I67:I68"/>
    <mergeCell ref="G58:G59"/>
    <mergeCell ref="H58:H59"/>
    <mergeCell ref="I58:I59"/>
    <mergeCell ref="G67:G68"/>
    <mergeCell ref="H67:H68"/>
  </mergeCells>
  <printOptions/>
  <pageMargins left="0.3937007874015748" right="0.1968503937007874" top="0" bottom="0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18.75390625" style="0" customWidth="1"/>
    <col min="2" max="2" width="50.125" style="0" customWidth="1"/>
    <col min="3" max="3" width="12.875" style="0" customWidth="1"/>
    <col min="4" max="4" width="13.125" style="0" customWidth="1"/>
    <col min="5" max="6" width="10.00390625" style="0" bestFit="1" customWidth="1"/>
  </cols>
  <sheetData>
    <row r="1" spans="1:4" ht="15.75">
      <c r="A1" s="257" t="s">
        <v>77</v>
      </c>
      <c r="B1" s="257"/>
      <c r="C1" s="257"/>
      <c r="D1" s="257"/>
    </row>
    <row r="2" spans="1:4" ht="13.5" thickBot="1">
      <c r="A2" s="337" t="s">
        <v>158</v>
      </c>
      <c r="B2" s="337"/>
      <c r="C2" s="337"/>
      <c r="D2" s="337"/>
    </row>
    <row r="3" spans="1:4" ht="12.75">
      <c r="A3" s="97" t="s">
        <v>46</v>
      </c>
      <c r="B3" s="5"/>
      <c r="C3" s="5" t="s">
        <v>47</v>
      </c>
      <c r="D3" s="98" t="s">
        <v>0</v>
      </c>
    </row>
    <row r="4" spans="1:4" ht="12.75">
      <c r="A4" s="99" t="s">
        <v>52</v>
      </c>
      <c r="B4" s="2" t="s">
        <v>93</v>
      </c>
      <c r="C4" s="2" t="s">
        <v>78</v>
      </c>
      <c r="D4" s="100" t="s">
        <v>79</v>
      </c>
    </row>
    <row r="5" spans="1:4" ht="12.75">
      <c r="A5" s="101" t="s">
        <v>53</v>
      </c>
      <c r="B5" s="2" t="s">
        <v>56</v>
      </c>
      <c r="C5" s="2" t="s">
        <v>159</v>
      </c>
      <c r="D5" s="100" t="s">
        <v>156</v>
      </c>
    </row>
    <row r="6" spans="1:4" ht="12" customHeight="1">
      <c r="A6" s="101" t="s">
        <v>54</v>
      </c>
      <c r="B6" s="2" t="s">
        <v>57</v>
      </c>
      <c r="C6" s="2" t="s">
        <v>82</v>
      </c>
      <c r="D6" s="100" t="s">
        <v>8</v>
      </c>
    </row>
    <row r="7" spans="1:4" ht="12.75" hidden="1">
      <c r="A7" s="324" t="s">
        <v>58</v>
      </c>
      <c r="B7" s="296" t="s">
        <v>96</v>
      </c>
      <c r="C7" s="275">
        <f>C9+C16</f>
        <v>0</v>
      </c>
      <c r="D7" s="278">
        <f>D9+D16</f>
        <v>0</v>
      </c>
    </row>
    <row r="8" spans="1:6" ht="12.75" hidden="1">
      <c r="A8" s="325"/>
      <c r="B8" s="298"/>
      <c r="C8" s="277"/>
      <c r="D8" s="280"/>
      <c r="F8" t="s">
        <v>71</v>
      </c>
    </row>
    <row r="9" spans="1:4" ht="10.5" customHeight="1" hidden="1">
      <c r="A9" s="324" t="s">
        <v>87</v>
      </c>
      <c r="B9" s="296" t="s">
        <v>97</v>
      </c>
      <c r="C9" s="275">
        <f>C12</f>
        <v>0</v>
      </c>
      <c r="D9" s="278">
        <f>D12</f>
        <v>0</v>
      </c>
    </row>
    <row r="10" spans="1:4" ht="11.25" customHeight="1" hidden="1">
      <c r="A10" s="326"/>
      <c r="B10" s="297"/>
      <c r="C10" s="276"/>
      <c r="D10" s="279"/>
    </row>
    <row r="11" spans="1:4" ht="3.75" customHeight="1" hidden="1">
      <c r="A11" s="325"/>
      <c r="B11" s="298"/>
      <c r="C11" s="277"/>
      <c r="D11" s="280"/>
    </row>
    <row r="12" spans="1:4" ht="10.5" customHeight="1" hidden="1">
      <c r="A12" s="321" t="s">
        <v>113</v>
      </c>
      <c r="B12" s="299" t="s">
        <v>98</v>
      </c>
      <c r="C12" s="273">
        <v>0</v>
      </c>
      <c r="D12" s="271">
        <v>0</v>
      </c>
    </row>
    <row r="13" spans="1:4" ht="12" customHeight="1" hidden="1">
      <c r="A13" s="322"/>
      <c r="B13" s="339"/>
      <c r="C13" s="281"/>
      <c r="D13" s="282"/>
    </row>
    <row r="14" spans="1:4" ht="11.25" customHeight="1" hidden="1">
      <c r="A14" s="322"/>
      <c r="B14" s="339"/>
      <c r="C14" s="281"/>
      <c r="D14" s="282"/>
    </row>
    <row r="15" spans="1:4" ht="6" customHeight="1" hidden="1">
      <c r="A15" s="323"/>
      <c r="B15" s="340"/>
      <c r="C15" s="274"/>
      <c r="D15" s="272"/>
    </row>
    <row r="16" spans="1:4" ht="11.25" customHeight="1" hidden="1">
      <c r="A16" s="324" t="s">
        <v>91</v>
      </c>
      <c r="B16" s="287" t="s">
        <v>99</v>
      </c>
      <c r="C16" s="327">
        <f>C19</f>
        <v>0</v>
      </c>
      <c r="D16" s="318">
        <f>D19</f>
        <v>0</v>
      </c>
    </row>
    <row r="17" spans="1:4" ht="12" customHeight="1" hidden="1">
      <c r="A17" s="326"/>
      <c r="B17" s="288"/>
      <c r="C17" s="328"/>
      <c r="D17" s="319"/>
    </row>
    <row r="18" spans="1:4" ht="2.25" customHeight="1" hidden="1">
      <c r="A18" s="325"/>
      <c r="B18" s="289"/>
      <c r="C18" s="329"/>
      <c r="D18" s="320"/>
    </row>
    <row r="19" spans="1:4" ht="10.5" customHeight="1" hidden="1">
      <c r="A19" s="321" t="s">
        <v>114</v>
      </c>
      <c r="B19" s="293" t="s">
        <v>111</v>
      </c>
      <c r="C19" s="341">
        <v>0</v>
      </c>
      <c r="D19" s="315">
        <v>0</v>
      </c>
    </row>
    <row r="20" spans="1:4" ht="11.25" customHeight="1" hidden="1">
      <c r="A20" s="322"/>
      <c r="B20" s="294"/>
      <c r="C20" s="342"/>
      <c r="D20" s="316"/>
    </row>
    <row r="21" spans="1:4" ht="9" customHeight="1" hidden="1">
      <c r="A21" s="323"/>
      <c r="B21" s="295"/>
      <c r="C21" s="343"/>
      <c r="D21" s="317"/>
    </row>
    <row r="22" spans="1:4" ht="11.25" customHeight="1">
      <c r="A22" s="310" t="s">
        <v>61</v>
      </c>
      <c r="B22" s="296" t="s">
        <v>117</v>
      </c>
      <c r="C22" s="275">
        <f>C24+C31</f>
        <v>-15800</v>
      </c>
      <c r="D22" s="278">
        <f>D24+D31</f>
        <v>0</v>
      </c>
    </row>
    <row r="23" spans="1:4" ht="15.75" customHeight="1">
      <c r="A23" s="311"/>
      <c r="B23" s="298"/>
      <c r="C23" s="277"/>
      <c r="D23" s="280"/>
    </row>
    <row r="24" spans="1:4" ht="0.75" customHeight="1" hidden="1">
      <c r="A24" s="310" t="s">
        <v>92</v>
      </c>
      <c r="B24" s="296" t="s">
        <v>100</v>
      </c>
      <c r="C24" s="275">
        <f>C27</f>
        <v>0</v>
      </c>
      <c r="D24" s="278">
        <f>D27</f>
        <v>0</v>
      </c>
    </row>
    <row r="25" spans="1:4" ht="10.5" customHeight="1" hidden="1">
      <c r="A25" s="335"/>
      <c r="B25" s="297"/>
      <c r="C25" s="276"/>
      <c r="D25" s="279"/>
    </row>
    <row r="26" spans="1:4" ht="17.25" customHeight="1" hidden="1">
      <c r="A26" s="311"/>
      <c r="B26" s="298"/>
      <c r="C26" s="277"/>
      <c r="D26" s="280"/>
    </row>
    <row r="27" spans="1:4" ht="11.25" customHeight="1" hidden="1">
      <c r="A27" s="303" t="s">
        <v>115</v>
      </c>
      <c r="B27" s="299" t="s">
        <v>101</v>
      </c>
      <c r="C27" s="273">
        <v>0</v>
      </c>
      <c r="D27" s="271">
        <v>0</v>
      </c>
    </row>
    <row r="28" spans="1:4" ht="10.5" customHeight="1" hidden="1">
      <c r="A28" s="309"/>
      <c r="B28" s="300"/>
      <c r="C28" s="281"/>
      <c r="D28" s="282"/>
    </row>
    <row r="29" spans="1:4" ht="11.25" customHeight="1" hidden="1">
      <c r="A29" s="309"/>
      <c r="B29" s="300"/>
      <c r="C29" s="281"/>
      <c r="D29" s="282"/>
    </row>
    <row r="30" spans="1:4" ht="17.25" customHeight="1" hidden="1">
      <c r="A30" s="304"/>
      <c r="B30" s="301"/>
      <c r="C30" s="274"/>
      <c r="D30" s="272"/>
    </row>
    <row r="31" spans="1:4" ht="11.25" customHeight="1">
      <c r="A31" s="290" t="s">
        <v>89</v>
      </c>
      <c r="B31" s="332" t="s">
        <v>147</v>
      </c>
      <c r="C31" s="275">
        <f>C35</f>
        <v>-15800</v>
      </c>
      <c r="D31" s="278">
        <f>D35</f>
        <v>0</v>
      </c>
    </row>
    <row r="32" spans="1:4" ht="11.25" customHeight="1">
      <c r="A32" s="291"/>
      <c r="B32" s="333"/>
      <c r="C32" s="276"/>
      <c r="D32" s="279"/>
    </row>
    <row r="33" spans="1:4" ht="10.5" customHeight="1">
      <c r="A33" s="291"/>
      <c r="B33" s="333"/>
      <c r="C33" s="276"/>
      <c r="D33" s="279"/>
    </row>
    <row r="34" spans="1:4" ht="9.75" customHeight="1">
      <c r="A34" s="292"/>
      <c r="B34" s="334"/>
      <c r="C34" s="277"/>
      <c r="D34" s="280"/>
    </row>
    <row r="35" spans="1:4" ht="9.75" customHeight="1">
      <c r="A35" s="303" t="s">
        <v>118</v>
      </c>
      <c r="B35" s="305" t="s">
        <v>102</v>
      </c>
      <c r="C35" s="273">
        <v>-15800</v>
      </c>
      <c r="D35" s="271">
        <v>0</v>
      </c>
    </row>
    <row r="36" spans="1:4" ht="11.25" customHeight="1">
      <c r="A36" s="309"/>
      <c r="B36" s="288"/>
      <c r="C36" s="281"/>
      <c r="D36" s="282"/>
    </row>
    <row r="37" spans="1:4" ht="10.5" customHeight="1">
      <c r="A37" s="309"/>
      <c r="B37" s="288"/>
      <c r="C37" s="281"/>
      <c r="D37" s="282"/>
    </row>
    <row r="38" spans="1:4" ht="19.5" customHeight="1">
      <c r="A38" s="304"/>
      <c r="B38" s="289"/>
      <c r="C38" s="274"/>
      <c r="D38" s="272"/>
    </row>
    <row r="39" spans="1:4" ht="11.25" customHeight="1">
      <c r="A39" s="310" t="s">
        <v>64</v>
      </c>
      <c r="B39" s="296" t="s">
        <v>103</v>
      </c>
      <c r="C39" s="275">
        <v>22071</v>
      </c>
      <c r="D39" s="278">
        <f>D41+D46</f>
        <v>21801</v>
      </c>
    </row>
    <row r="40" spans="1:4" ht="15.75" customHeight="1">
      <c r="A40" s="311"/>
      <c r="B40" s="298"/>
      <c r="C40" s="277"/>
      <c r="D40" s="280"/>
    </row>
    <row r="41" spans="1:4" ht="14.25" customHeight="1">
      <c r="A41" s="103" t="s">
        <v>150</v>
      </c>
      <c r="B41" s="37" t="s">
        <v>151</v>
      </c>
      <c r="C41" s="38">
        <f>C42</f>
        <v>-1171564</v>
      </c>
      <c r="D41" s="102">
        <f>D42</f>
        <v>-637198</v>
      </c>
    </row>
    <row r="42" spans="1:4" ht="11.25" customHeight="1" hidden="1">
      <c r="A42" s="303" t="s">
        <v>94</v>
      </c>
      <c r="B42" s="305" t="s">
        <v>104</v>
      </c>
      <c r="C42" s="275">
        <f>C44</f>
        <v>-1171564</v>
      </c>
      <c r="D42" s="278">
        <f>D44</f>
        <v>-637198</v>
      </c>
    </row>
    <row r="43" spans="1:4" ht="12" customHeight="1" hidden="1">
      <c r="A43" s="304"/>
      <c r="B43" s="289"/>
      <c r="C43" s="277"/>
      <c r="D43" s="280"/>
    </row>
    <row r="44" spans="1:4" ht="11.25" customHeight="1">
      <c r="A44" s="303" t="s">
        <v>119</v>
      </c>
      <c r="B44" s="305" t="s">
        <v>105</v>
      </c>
      <c r="C44" s="273">
        <v>-1171564</v>
      </c>
      <c r="D44" s="271">
        <v>-637198</v>
      </c>
    </row>
    <row r="45" spans="1:4" ht="15" customHeight="1">
      <c r="A45" s="304"/>
      <c r="B45" s="289"/>
      <c r="C45" s="274"/>
      <c r="D45" s="272"/>
    </row>
    <row r="46" spans="1:4" ht="12.75">
      <c r="A46" s="103" t="s">
        <v>149</v>
      </c>
      <c r="B46" s="37" t="s">
        <v>148</v>
      </c>
      <c r="C46" s="38">
        <f>C47</f>
        <v>1194406</v>
      </c>
      <c r="D46" s="102">
        <f>D47</f>
        <v>658999</v>
      </c>
    </row>
    <row r="47" spans="1:4" ht="10.5" customHeight="1">
      <c r="A47" s="303" t="s">
        <v>90</v>
      </c>
      <c r="B47" s="305" t="s">
        <v>106</v>
      </c>
      <c r="C47" s="273">
        <v>1194406</v>
      </c>
      <c r="D47" s="271">
        <v>658999</v>
      </c>
    </row>
    <row r="48" spans="1:4" ht="16.5" customHeight="1">
      <c r="A48" s="304"/>
      <c r="B48" s="289"/>
      <c r="C48" s="274"/>
      <c r="D48" s="272"/>
    </row>
    <row r="49" spans="1:7" ht="9.75" customHeight="1" hidden="1">
      <c r="A49" s="303" t="s">
        <v>90</v>
      </c>
      <c r="B49" s="305" t="s">
        <v>106</v>
      </c>
      <c r="C49" s="273"/>
      <c r="D49" s="271"/>
      <c r="G49" t="s">
        <v>95</v>
      </c>
    </row>
    <row r="50" spans="1:7" ht="18" customHeight="1" hidden="1">
      <c r="A50" s="304"/>
      <c r="B50" s="289"/>
      <c r="C50" s="274"/>
      <c r="D50" s="272"/>
      <c r="G50" t="s">
        <v>71</v>
      </c>
    </row>
    <row r="51" spans="1:4" ht="10.5" customHeight="1">
      <c r="A51" s="290" t="s">
        <v>66</v>
      </c>
      <c r="B51" s="336" t="s">
        <v>107</v>
      </c>
      <c r="C51" s="275">
        <f>C53</f>
        <v>0</v>
      </c>
      <c r="D51" s="278">
        <f>D53</f>
        <v>0</v>
      </c>
    </row>
    <row r="52" spans="1:4" ht="18" customHeight="1">
      <c r="A52" s="292"/>
      <c r="B52" s="289"/>
      <c r="C52" s="277"/>
      <c r="D52" s="280"/>
    </row>
    <row r="53" spans="1:4" ht="12" customHeight="1">
      <c r="A53" s="303" t="s">
        <v>120</v>
      </c>
      <c r="B53" s="305" t="s">
        <v>108</v>
      </c>
      <c r="C53" s="273">
        <v>0</v>
      </c>
      <c r="D53" s="271">
        <v>0</v>
      </c>
    </row>
    <row r="54" spans="1:4" ht="27.75" customHeight="1" thickBot="1">
      <c r="A54" s="304"/>
      <c r="B54" s="289"/>
      <c r="C54" s="274"/>
      <c r="D54" s="272"/>
    </row>
    <row r="55" spans="1:4" ht="12" customHeight="1" hidden="1" thickBot="1">
      <c r="A55" s="303" t="s">
        <v>116</v>
      </c>
      <c r="B55" s="305" t="s">
        <v>108</v>
      </c>
      <c r="C55" s="273"/>
      <c r="D55" s="271"/>
    </row>
    <row r="56" spans="1:4" ht="10.5" customHeight="1" hidden="1" thickBot="1">
      <c r="A56" s="309"/>
      <c r="B56" s="288"/>
      <c r="C56" s="281"/>
      <c r="D56" s="282"/>
    </row>
    <row r="57" spans="1:4" ht="18" customHeight="1" hidden="1" thickBot="1">
      <c r="A57" s="314"/>
      <c r="B57" s="306"/>
      <c r="C57" s="285"/>
      <c r="D57" s="286"/>
    </row>
    <row r="58" spans="1:4" ht="11.25" customHeight="1">
      <c r="A58" s="307"/>
      <c r="B58" s="312" t="s">
        <v>152</v>
      </c>
      <c r="C58" s="283">
        <f>C22+C39+C51</f>
        <v>6271</v>
      </c>
      <c r="D58" s="283">
        <f>D22+D39+D51</f>
        <v>21801</v>
      </c>
    </row>
    <row r="59" spans="1:4" ht="13.5" thickBot="1">
      <c r="A59" s="308"/>
      <c r="B59" s="313"/>
      <c r="C59" s="302"/>
      <c r="D59" s="284"/>
    </row>
    <row r="60" spans="1:4" ht="12.75">
      <c r="A60" s="61"/>
      <c r="D60" s="96"/>
    </row>
    <row r="61" ht="2.25" customHeight="1">
      <c r="A61" s="61"/>
    </row>
    <row r="80" ht="11.25" customHeight="1"/>
    <row r="81" ht="12.75" hidden="1"/>
    <row r="82" ht="15.75" customHeight="1" hidden="1"/>
    <row r="83" ht="12.75" customHeight="1" hidden="1"/>
    <row r="84" ht="12.75" hidden="1"/>
    <row r="85" ht="12.75" hidden="1"/>
    <row r="86" ht="12.75" hidden="1"/>
    <row r="87" ht="12.75" hidden="1"/>
    <row r="88" ht="11.25" customHeight="1" hidden="1"/>
    <row r="89" spans="1:4" ht="11.25" customHeight="1" hidden="1">
      <c r="A89" s="257" t="s">
        <v>72</v>
      </c>
      <c r="B89" s="257"/>
      <c r="C89" s="257"/>
      <c r="D89" s="257"/>
    </row>
    <row r="90" spans="1:4" ht="11.25" customHeight="1" hidden="1">
      <c r="A90" s="338" t="s">
        <v>76</v>
      </c>
      <c r="B90" s="338"/>
      <c r="C90" s="338"/>
      <c r="D90" s="338"/>
    </row>
    <row r="91" spans="1:4" ht="12.75" hidden="1">
      <c r="A91" s="22"/>
      <c r="B91" s="23"/>
      <c r="C91" s="24"/>
      <c r="D91" s="24"/>
    </row>
    <row r="92" spans="1:4" ht="12.75" hidden="1">
      <c r="A92" s="1" t="s">
        <v>46</v>
      </c>
      <c r="B92" s="20"/>
      <c r="C92" s="1" t="s">
        <v>51</v>
      </c>
      <c r="D92" s="1" t="s">
        <v>0</v>
      </c>
    </row>
    <row r="93" spans="1:4" ht="12.75" hidden="1">
      <c r="A93" s="25" t="s">
        <v>52</v>
      </c>
      <c r="B93" s="2" t="s">
        <v>55</v>
      </c>
      <c r="C93" s="2" t="s">
        <v>49</v>
      </c>
      <c r="D93" s="2" t="s">
        <v>75</v>
      </c>
    </row>
    <row r="94" spans="1:4" ht="12.75" hidden="1">
      <c r="A94" s="2" t="s">
        <v>53</v>
      </c>
      <c r="B94" s="2" t="s">
        <v>56</v>
      </c>
      <c r="C94" s="2" t="s">
        <v>50</v>
      </c>
      <c r="D94" s="2" t="s">
        <v>73</v>
      </c>
    </row>
    <row r="95" spans="1:4" ht="12.75" customHeight="1" hidden="1">
      <c r="A95" s="9" t="s">
        <v>54</v>
      </c>
      <c r="B95" s="9" t="s">
        <v>57</v>
      </c>
      <c r="C95" s="9" t="s">
        <v>8</v>
      </c>
      <c r="D95" s="9" t="s">
        <v>8</v>
      </c>
    </row>
    <row r="96" spans="1:4" ht="12.75" customHeight="1" hidden="1">
      <c r="A96" s="26" t="s">
        <v>58</v>
      </c>
      <c r="B96" s="27" t="s">
        <v>59</v>
      </c>
      <c r="C96" s="1"/>
      <c r="D96" s="40"/>
    </row>
    <row r="97" spans="1:4" ht="12.75" customHeight="1" hidden="1">
      <c r="A97" s="29"/>
      <c r="B97" s="30" t="s">
        <v>60</v>
      </c>
      <c r="C97" s="42">
        <v>0</v>
      </c>
      <c r="D97" s="41"/>
    </row>
    <row r="98" spans="1:4" ht="12.75" customHeight="1" hidden="1">
      <c r="A98" s="26" t="s">
        <v>61</v>
      </c>
      <c r="B98" s="31" t="s">
        <v>62</v>
      </c>
      <c r="C98" s="43"/>
      <c r="D98" s="39"/>
    </row>
    <row r="99" spans="1:4" ht="12.75" customHeight="1" hidden="1">
      <c r="A99" s="29"/>
      <c r="B99" s="32" t="s">
        <v>63</v>
      </c>
      <c r="C99" s="43">
        <v>0</v>
      </c>
      <c r="D99" s="39"/>
    </row>
    <row r="100" spans="1:4" ht="12.75" customHeight="1" hidden="1">
      <c r="A100" s="26" t="s">
        <v>64</v>
      </c>
      <c r="B100" s="31" t="s">
        <v>70</v>
      </c>
      <c r="C100" s="28"/>
      <c r="D100" s="35"/>
    </row>
    <row r="101" spans="1:4" ht="12.75" customHeight="1" hidden="1">
      <c r="A101" s="36"/>
      <c r="B101" s="32" t="s">
        <v>65</v>
      </c>
      <c r="C101" s="38" t="e">
        <f>#REF!+#REF!</f>
        <v>#REF!</v>
      </c>
      <c r="D101" s="38" t="e">
        <f>#REF!+#REF!+D102</f>
        <v>#REF!</v>
      </c>
    </row>
    <row r="102" spans="1:4" ht="12.75" hidden="1">
      <c r="A102" s="330" t="s">
        <v>58</v>
      </c>
      <c r="B102" s="27" t="s">
        <v>59</v>
      </c>
      <c r="C102" s="275">
        <v>7000</v>
      </c>
      <c r="D102" s="275">
        <v>7000</v>
      </c>
    </row>
    <row r="103" spans="1:4" ht="12.75" hidden="1">
      <c r="A103" s="331"/>
      <c r="B103" s="30" t="s">
        <v>60</v>
      </c>
      <c r="C103" s="277"/>
      <c r="D103" s="277"/>
    </row>
    <row r="104" spans="1:4" ht="12.75" hidden="1">
      <c r="A104" s="33" t="s">
        <v>67</v>
      </c>
      <c r="B104" s="34" t="s">
        <v>68</v>
      </c>
      <c r="C104" s="275">
        <v>7000</v>
      </c>
      <c r="D104" s="275">
        <v>7000</v>
      </c>
    </row>
    <row r="105" spans="2:4" ht="12.75" hidden="1">
      <c r="B105" s="34" t="s">
        <v>69</v>
      </c>
      <c r="C105" s="277"/>
      <c r="D105" s="277"/>
    </row>
  </sheetData>
  <sheetProtection/>
  <mergeCells count="85">
    <mergeCell ref="D104:D105"/>
    <mergeCell ref="C104:C105"/>
    <mergeCell ref="A1:D1"/>
    <mergeCell ref="A2:D2"/>
    <mergeCell ref="A89:D89"/>
    <mergeCell ref="A90:D90"/>
    <mergeCell ref="B12:B15"/>
    <mergeCell ref="C22:C23"/>
    <mergeCell ref="D22:D23"/>
    <mergeCell ref="C19:C21"/>
    <mergeCell ref="C27:C30"/>
    <mergeCell ref="A102:A103"/>
    <mergeCell ref="C102:C103"/>
    <mergeCell ref="D102:D103"/>
    <mergeCell ref="C24:C26"/>
    <mergeCell ref="D24:D26"/>
    <mergeCell ref="B31:B34"/>
    <mergeCell ref="A24:A26"/>
    <mergeCell ref="A27:A30"/>
    <mergeCell ref="B51:B52"/>
    <mergeCell ref="A12:A15"/>
    <mergeCell ref="A7:A8"/>
    <mergeCell ref="A9:A11"/>
    <mergeCell ref="A16:A18"/>
    <mergeCell ref="B22:B23"/>
    <mergeCell ref="C16:C18"/>
    <mergeCell ref="A19:A21"/>
    <mergeCell ref="A22:A23"/>
    <mergeCell ref="D19:D21"/>
    <mergeCell ref="D7:D8"/>
    <mergeCell ref="D9:D11"/>
    <mergeCell ref="D12:D15"/>
    <mergeCell ref="B7:B8"/>
    <mergeCell ref="B9:B11"/>
    <mergeCell ref="C7:C8"/>
    <mergeCell ref="C9:C11"/>
    <mergeCell ref="C12:C15"/>
    <mergeCell ref="D16:D18"/>
    <mergeCell ref="C42:C43"/>
    <mergeCell ref="B58:B59"/>
    <mergeCell ref="A42:A43"/>
    <mergeCell ref="B35:B38"/>
    <mergeCell ref="B39:B40"/>
    <mergeCell ref="B42:B43"/>
    <mergeCell ref="B44:B45"/>
    <mergeCell ref="A55:A57"/>
    <mergeCell ref="A47:A48"/>
    <mergeCell ref="A49:A50"/>
    <mergeCell ref="B53:B54"/>
    <mergeCell ref="B55:B57"/>
    <mergeCell ref="A58:A59"/>
    <mergeCell ref="C49:C50"/>
    <mergeCell ref="A51:A52"/>
    <mergeCell ref="B47:B48"/>
    <mergeCell ref="B49:B50"/>
    <mergeCell ref="A53:A54"/>
    <mergeCell ref="D44:D45"/>
    <mergeCell ref="B16:B18"/>
    <mergeCell ref="A31:A34"/>
    <mergeCell ref="B19:B21"/>
    <mergeCell ref="B24:B26"/>
    <mergeCell ref="B27:B30"/>
    <mergeCell ref="D27:D30"/>
    <mergeCell ref="A44:A45"/>
    <mergeCell ref="A35:A38"/>
    <mergeCell ref="A39:A40"/>
    <mergeCell ref="D49:D50"/>
    <mergeCell ref="C51:C52"/>
    <mergeCell ref="D51:D52"/>
    <mergeCell ref="D58:D59"/>
    <mergeCell ref="C55:C57"/>
    <mergeCell ref="D55:D57"/>
    <mergeCell ref="C53:C54"/>
    <mergeCell ref="D53:D54"/>
    <mergeCell ref="C58:C59"/>
    <mergeCell ref="D47:D48"/>
    <mergeCell ref="C47:C48"/>
    <mergeCell ref="C31:C34"/>
    <mergeCell ref="D31:D34"/>
    <mergeCell ref="C35:C38"/>
    <mergeCell ref="D35:D38"/>
    <mergeCell ref="D39:D40"/>
    <mergeCell ref="C39:C40"/>
    <mergeCell ref="D42:D43"/>
    <mergeCell ref="C44:C45"/>
  </mergeCells>
  <printOptions/>
  <pageMargins left="0.79" right="0.1968503937007874" top="0.55" bottom="0.984251968503937" header="0.3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Разумова</dc:creator>
  <cp:keywords/>
  <dc:description/>
  <cp:lastModifiedBy>user</cp:lastModifiedBy>
  <cp:lastPrinted>2016-07-15T05:33:34Z</cp:lastPrinted>
  <dcterms:created xsi:type="dcterms:W3CDTF">2010-02-10T12:00:23Z</dcterms:created>
  <dcterms:modified xsi:type="dcterms:W3CDTF">2016-07-15T05:44:07Z</dcterms:modified>
  <cp:category/>
  <cp:version/>
  <cp:contentType/>
  <cp:contentStatus/>
</cp:coreProperties>
</file>