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Excel_BuiltIn_Print_Titles" localSheetId="0">'Приложение 1'!$A$13:$IP$15</definedName>
    <definedName name="_xlnm.Print_Titles" localSheetId="0">'Приложение 1'!$13:$15</definedName>
    <definedName name="_xlnm.Print_Area" localSheetId="0">'Приложение 1'!$A$1:$Z$46</definedName>
  </definedNames>
  <calcPr fullCalcOnLoad="1"/>
</workbook>
</file>

<file path=xl/sharedStrings.xml><?xml version="1.0" encoding="utf-8"?>
<sst xmlns="http://schemas.openxmlformats.org/spreadsheetml/2006/main" count="87" uniqueCount="62">
  <si>
    <t>Характеристика   муниципальной   программы  МО «Конаковский район»  Тверской области</t>
  </si>
  <si>
    <t>(наименование муниципальной  программы)</t>
  </si>
  <si>
    <t>Главный администратор  (администратор) муниципальной  программы  МО «Конаковский район» Тверской области  - Администрация Конаковского района Тверской области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</si>
  <si>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</si>
  <si>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</si>
  <si>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</si>
  <si>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</si>
  <si>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</si>
  <si>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</si>
  <si>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</si>
  <si>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</si>
  <si>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</si>
  <si>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</si>
  <si>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</si>
  <si>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 год</t>
  </si>
  <si>
    <t>2019 год</t>
  </si>
  <si>
    <t>2020 год</t>
  </si>
  <si>
    <t>значение</t>
  </si>
  <si>
    <t>год  достижения</t>
  </si>
  <si>
    <t xml:space="preserve">Программа , всего </t>
  </si>
  <si>
    <r>
      <t>Цель</t>
    </r>
    <r>
      <rPr>
        <sz val="12"/>
        <rFont val="Times New Roman"/>
        <family val="1"/>
      </rPr>
      <t xml:space="preserve"> «Создание комфортных условий жизнедеятельности  в сельской местности»</t>
    </r>
  </si>
  <si>
    <t>-</t>
  </si>
  <si>
    <t>%</t>
  </si>
  <si>
    <r>
      <t xml:space="preserve">Показатель 2 </t>
    </r>
    <r>
      <rPr>
        <sz val="12"/>
        <rFont val="Times New Roman"/>
        <family val="1"/>
      </rPr>
      <t>"Количество проектов комплексного развития сельских территорий, реализованных в рамках данной муниципальной программы"</t>
    </r>
  </si>
  <si>
    <t xml:space="preserve">Подпрограмма  1 «Устойчивое развитие сельских территорий  Конаковского района» </t>
  </si>
  <si>
    <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дорогами»</t>
    </r>
  </si>
  <si>
    <t>кв. м</t>
  </si>
  <si>
    <r>
      <t xml:space="preserve">Задача  2 </t>
    </r>
    <r>
      <rPr>
        <sz val="12"/>
        <rFont val="Times New Roman"/>
        <family val="1"/>
      </rPr>
      <t>«Повышение уровня инженерного и социального обустройства сельских поселений»</t>
    </r>
  </si>
  <si>
    <r>
      <t xml:space="preserve">Показатель 1 </t>
    </r>
    <r>
      <rPr>
        <sz val="12"/>
        <rFont val="Times New Roman"/>
        <family val="1"/>
      </rPr>
      <t>"Доля потерь тепловой энергии при ее передаче в общем объеме переданной тепловой энергии"</t>
    </r>
  </si>
  <si>
    <t>да-1/нет-0</t>
  </si>
  <si>
    <t>"Комплексное развитие сельских территорий МО "Конаковский район" Тверской области " на 2018 — 2022 годы</t>
  </si>
  <si>
    <r>
      <t>Мероприятие     1.001 "</t>
    </r>
    <r>
      <rPr>
        <sz val="12"/>
        <rFont val="Times New Roman"/>
        <family val="1"/>
      </rPr>
      <t xml:space="preserve">Реализация проекта реконструкции  </t>
    </r>
    <r>
      <rPr>
        <b/>
        <sz val="12"/>
        <rFont val="Times New Roman"/>
        <family val="1"/>
      </rPr>
      <t>моста</t>
    </r>
    <r>
      <rPr>
        <sz val="12"/>
        <rFont val="Times New Roman"/>
        <family val="1"/>
      </rPr>
      <t xml:space="preserve"> через ручей, расположенного на автодороге д. Архангельское —  д.Спиридово Дмитровогорского с/п"
</t>
    </r>
    <r>
      <rPr>
        <sz val="12"/>
        <color indexed="8"/>
        <rFont val="Times New Roman"/>
        <family val="1"/>
      </rPr>
      <t xml:space="preserve">
</t>
    </r>
  </si>
  <si>
    <t>тыс. руб.</t>
  </si>
  <si>
    <t>ед.</t>
  </si>
  <si>
    <t>2021 год</t>
  </si>
  <si>
    <t>2022 год</t>
  </si>
  <si>
    <r>
      <t>Показатель 1</t>
    </r>
    <r>
      <rPr>
        <sz val="12"/>
        <rFont val="Times New Roman"/>
        <family val="1"/>
      </rPr>
      <t xml:space="preserve"> «Удовлетворенность сельского населения уровнем предоставляемых жилищно-коммунальных услуг и качеством автомобильных дорог» общего пользования</t>
    </r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</si>
  <si>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«Осуществление контроля за качеством выполнения работ по реконструкции моста»
</t>
    </r>
    <r>
      <rPr>
        <sz val="12"/>
        <color indexed="8"/>
        <rFont val="Times New Roman"/>
        <family val="1"/>
      </rPr>
      <t xml:space="preserve">
</t>
    </r>
  </si>
  <si>
    <t>S</t>
  </si>
  <si>
    <r>
      <t>Показатель 1 "</t>
    </r>
    <r>
      <rPr>
        <sz val="12"/>
        <rFont val="Times New Roman"/>
        <family val="1"/>
      </rPr>
      <t>Площадь объекта транспортно-инженерной инфраструктуры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(моста) после реконструкции"</t>
    </r>
  </si>
  <si>
    <t>к Муниципальной программе МО «Конаковский район» Тверской области «Комплексное развитие сельских территорий МО "Конаковский район" Тверской области» на 2018 — 2022 годы</t>
  </si>
  <si>
    <t>Годы реализации программы</t>
  </si>
  <si>
    <r>
      <t xml:space="preserve">Показатель 1 </t>
    </r>
    <r>
      <rPr>
        <sz val="12"/>
        <rFont val="Times New Roman"/>
        <family val="1"/>
      </rPr>
      <t>«Снижение уровня потерь тепловой энергии в д. Ручьи»</t>
    </r>
  </si>
  <si>
    <r>
      <t xml:space="preserve">Показатель 1 </t>
    </r>
    <r>
      <rPr>
        <sz val="12"/>
        <rFont val="Times New Roman"/>
        <family val="1"/>
      </rPr>
      <t>«Снижение уровня потерь тепловой энергии в с. Городня»</t>
    </r>
  </si>
  <si>
    <t>Администратор и  ответственый исполнитель муниципальной  программы  МО «Конаковский район» Тверской области - Жилищно-коммунальный отдел администрации Конаковского района</t>
  </si>
  <si>
    <r>
      <t xml:space="preserve">Показатель 1  </t>
    </r>
    <r>
      <rPr>
        <sz val="12"/>
        <rFont val="Times New Roman"/>
        <family val="1"/>
      </rPr>
      <t xml:space="preserve">«Количество объектов транспортно-инженерной инфраструктуры </t>
    </r>
    <r>
      <rPr>
        <sz val="12"/>
        <color indexed="8"/>
        <rFont val="Times New Roman"/>
        <family val="1"/>
      </rPr>
      <t xml:space="preserve"> после капитального ремонта</t>
    </r>
    <r>
      <rPr>
        <sz val="12"/>
        <rFont val="Times New Roman"/>
        <family val="1"/>
      </rPr>
      <t>»</t>
    </r>
  </si>
  <si>
    <r>
      <t xml:space="preserve">Показатель 1 </t>
    </r>
    <r>
      <rPr>
        <sz val="12"/>
        <rFont val="Times New Roman"/>
        <family val="1"/>
      </rPr>
      <t>«Снижение уровня потерь тепловой энергии в с. Селихово»</t>
    </r>
  </si>
  <si>
    <r>
      <t xml:space="preserve">Показатель 1 </t>
    </r>
    <r>
      <rPr>
        <sz val="12"/>
        <rFont val="Times New Roman"/>
        <family val="1"/>
      </rPr>
      <t>«Количество модернизированных объектов»</t>
    </r>
  </si>
  <si>
    <r>
      <t>Мероприятие  2.001 «</t>
    </r>
    <r>
      <rPr>
        <sz val="12"/>
        <rFont val="Times New Roman"/>
        <family val="1"/>
      </rPr>
      <t>Оплата задолженности по строительству объекта теплоэнергетического комплекса д. Ручьи»</t>
    </r>
  </si>
  <si>
    <r>
      <t>Мероприятие  2.002 «</t>
    </r>
    <r>
      <rPr>
        <sz val="12"/>
        <rFont val="Times New Roman"/>
        <family val="1"/>
      </rPr>
      <t>Оплата задолженности по финансированию затрат по объектам теплоэнергетических комплексов с. Городня»</t>
    </r>
  </si>
  <si>
    <r>
      <t>Мероприятие  2.003 «</t>
    </r>
    <r>
      <rPr>
        <sz val="12"/>
        <rFont val="Times New Roman"/>
        <family val="1"/>
      </rPr>
      <t>Выполнение работ по объектам теплоэнергетического комплекса                д. Ручьи»</t>
    </r>
  </si>
  <si>
    <r>
      <t>Мероприятие  2.004 «</t>
    </r>
    <r>
      <rPr>
        <sz val="12"/>
        <rFont val="Times New Roman"/>
        <family val="1"/>
      </rPr>
      <t>Выполнение работ по объектам теплоэнергетического комплекса с. Городня»</t>
    </r>
  </si>
  <si>
    <r>
      <t>Мероприятие  2.005 «</t>
    </r>
    <r>
      <rPr>
        <sz val="12"/>
        <rFont val="Times New Roman"/>
        <family val="1"/>
      </rPr>
      <t>Выполнение работ по объектам теплоэнергетического комплекса с. Селихово»</t>
    </r>
  </si>
  <si>
    <r>
      <t>Мероприятие  2.006 «</t>
    </r>
    <r>
      <rPr>
        <sz val="12"/>
        <rFont val="Times New Roman"/>
        <family val="1"/>
      </rPr>
      <t>Софинансирование инвестиционных проектов развития системы газоснабжения с. Городня»</t>
    </r>
  </si>
  <si>
    <t>км</t>
  </si>
  <si>
    <r>
      <t xml:space="preserve">Показатель 1  </t>
    </r>
    <r>
      <rPr>
        <sz val="12"/>
        <rFont val="Times New Roman"/>
        <family val="1"/>
      </rPr>
      <t>«Отсутствие уровня  задолженности »</t>
    </r>
  </si>
  <si>
    <r>
      <t xml:space="preserve">Показатель 1  </t>
    </r>
    <r>
      <rPr>
        <sz val="12"/>
        <rFont val="Times New Roman"/>
        <family val="1"/>
      </rPr>
      <t>«Отсутствие уровня  задолженности»</t>
    </r>
  </si>
  <si>
    <r>
      <t xml:space="preserve">Показатель 1 </t>
    </r>
    <r>
      <rPr>
        <sz val="12"/>
        <rFont val="Times New Roman"/>
        <family val="1"/>
      </rPr>
      <t>"Протяженность газопровода высокого давления"</t>
    </r>
  </si>
  <si>
    <r>
      <t>Мероприятие  2.008 «</t>
    </r>
    <r>
      <rPr>
        <sz val="12"/>
        <rFont val="Times New Roman"/>
        <family val="1"/>
      </rPr>
      <t>Модернизация объектов теплоэнергетического комплекса муниципального образования Тверской области»</t>
    </r>
  </si>
  <si>
    <t>Приложение   № 5</t>
  </si>
  <si>
    <r>
      <t>Мероприятие  2.007 "</t>
    </r>
    <r>
      <rPr>
        <sz val="12"/>
        <rFont val="Times New Roman"/>
        <family val="1"/>
      </rPr>
      <t>Иной межбюджетный трансферт на проведение капитального ремонта объекта теплоэнергетического комплекса Первомайскому сельскому поселению"</t>
    </r>
  </si>
  <si>
    <r>
      <t>Мероприятие  2.009</t>
    </r>
    <r>
      <rPr>
        <sz val="12"/>
        <rFont val="Times New Roman"/>
        <family val="1"/>
      </rPr>
      <t>«Расходы на модернизацию объектов теплоэнергетических комплексов Конаковского района"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</si>
</sst>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wrapText="1"/>
    </xf>
    <xf numFmtId="172" fontId="29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justify"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justify" vertical="top" wrapText="1"/>
    </xf>
    <xf numFmtId="1" fontId="29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wrapText="1"/>
    </xf>
    <xf numFmtId="1" fontId="32" fillId="0" borderId="13" xfId="0" applyNumberFormat="1" applyFont="1" applyFill="1" applyBorder="1" applyAlignment="1">
      <alignment horizontal="center" vertical="center"/>
    </xf>
    <xf numFmtId="173" fontId="29" fillId="0" borderId="1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73" fontId="29" fillId="0" borderId="12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justify" vertical="top" wrapText="1"/>
    </xf>
    <xf numFmtId="0" fontId="25" fillId="0" borderId="13" xfId="0" applyFont="1" applyFill="1" applyBorder="1" applyAlignment="1">
      <alignment horizontal="justify" vertical="top" wrapText="1"/>
    </xf>
    <xf numFmtId="0" fontId="28" fillId="0" borderId="14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wrapText="1"/>
    </xf>
    <xf numFmtId="1" fontId="29" fillId="0" borderId="15" xfId="0" applyNumberFormat="1" applyFont="1" applyFill="1" applyBorder="1" applyAlignment="1">
      <alignment horizontal="center" wrapText="1"/>
    </xf>
    <xf numFmtId="1" fontId="29" fillId="0" borderId="12" xfId="0" applyNumberFormat="1" applyFont="1" applyFill="1" applyBorder="1" applyAlignment="1">
      <alignment horizontal="center" wrapText="1"/>
    </xf>
    <xf numFmtId="1" fontId="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 wrapText="1"/>
    </xf>
    <xf numFmtId="1" fontId="33" fillId="0" borderId="13" xfId="0" applyNumberFormat="1" applyFont="1" applyFill="1" applyBorder="1" applyAlignment="1">
      <alignment horizontal="center" vertical="center"/>
    </xf>
    <xf numFmtId="174" fontId="29" fillId="0" borderId="10" xfId="0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justify" vertical="top" wrapText="1"/>
    </xf>
    <xf numFmtId="172" fontId="29" fillId="0" borderId="13" xfId="0" applyNumberFormat="1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173" fontId="29" fillId="0" borderId="15" xfId="0" applyNumberFormat="1" applyFont="1" applyFill="1" applyBorder="1" applyAlignment="1">
      <alignment horizontal="center" wrapText="1"/>
    </xf>
    <xf numFmtId="174" fontId="29" fillId="0" borderId="15" xfId="0" applyNumberFormat="1" applyFont="1" applyFill="1" applyBorder="1" applyAlignment="1">
      <alignment horizontal="center" wrapText="1"/>
    </xf>
    <xf numFmtId="174" fontId="29" fillId="0" borderId="12" xfId="0" applyNumberFormat="1" applyFont="1" applyFill="1" applyBorder="1" applyAlignment="1">
      <alignment horizontal="center" wrapText="1"/>
    </xf>
    <xf numFmtId="4" fontId="29" fillId="0" borderId="15" xfId="0" applyNumberFormat="1" applyFont="1" applyFill="1" applyBorder="1" applyAlignment="1">
      <alignment horizontal="center" wrapText="1"/>
    </xf>
    <xf numFmtId="4" fontId="29" fillId="0" borderId="12" xfId="0" applyNumberFormat="1" applyFont="1" applyFill="1" applyBorder="1" applyAlignment="1">
      <alignment horizontal="center" wrapText="1"/>
    </xf>
    <xf numFmtId="175" fontId="29" fillId="0" borderId="10" xfId="0" applyNumberFormat="1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justify" vertical="top" wrapText="1"/>
    </xf>
    <xf numFmtId="0" fontId="29" fillId="0" borderId="17" xfId="0" applyFont="1" applyFill="1" applyBorder="1" applyAlignment="1">
      <alignment horizontal="center" wrapText="1"/>
    </xf>
    <xf numFmtId="175" fontId="29" fillId="0" borderId="13" xfId="0" applyNumberFormat="1" applyFont="1" applyFill="1" applyBorder="1" applyAlignment="1">
      <alignment horizontal="center" wrapText="1"/>
    </xf>
    <xf numFmtId="173" fontId="29" fillId="0" borderId="18" xfId="0" applyNumberFormat="1" applyFont="1" applyFill="1" applyBorder="1" applyAlignment="1">
      <alignment horizontal="center" wrapText="1"/>
    </xf>
    <xf numFmtId="173" fontId="29" fillId="0" borderId="19" xfId="0" applyNumberFormat="1" applyFont="1" applyFill="1" applyBorder="1" applyAlignment="1">
      <alignment horizontal="center" wrapText="1"/>
    </xf>
    <xf numFmtId="1" fontId="29" fillId="0" borderId="19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173" fontId="29" fillId="0" borderId="13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view="pageBreakPreview" zoomScale="75" zoomScaleNormal="75" zoomScaleSheetLayoutView="75" zoomScalePageLayoutView="0" workbookViewId="0" topLeftCell="A25">
      <selection activeCell="J35" sqref="J35"/>
    </sheetView>
  </sheetViews>
  <sheetFormatPr defaultColWidth="9.140625" defaultRowHeight="15"/>
  <cols>
    <col min="1" max="1" width="3.421875" style="1" customWidth="1"/>
    <col min="2" max="2" width="4.421875" style="1" customWidth="1"/>
    <col min="3" max="16" width="3.140625" style="1" customWidth="1"/>
    <col min="17" max="17" width="3.140625" style="37" customWidth="1"/>
    <col min="18" max="18" width="90.28125" style="1" customWidth="1"/>
    <col min="19" max="19" width="8.00390625" style="1" customWidth="1"/>
    <col min="20" max="20" width="10.140625" style="38" customWidth="1"/>
    <col min="21" max="21" width="9.7109375" style="38" customWidth="1"/>
    <col min="22" max="24" width="8.7109375" style="38" customWidth="1"/>
    <col min="25" max="25" width="10.00390625" style="38" customWidth="1"/>
    <col min="26" max="26" width="11.7109375" style="38" customWidth="1"/>
    <col min="27" max="16384" width="9.140625" style="1" customWidth="1"/>
  </cols>
  <sheetData>
    <row r="1" spans="1:31" ht="18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80" t="s">
        <v>59</v>
      </c>
      <c r="T1" s="81"/>
      <c r="U1" s="81"/>
      <c r="V1" s="81"/>
      <c r="W1" s="81"/>
      <c r="X1" s="81"/>
      <c r="Y1" s="81"/>
      <c r="Z1" s="81"/>
      <c r="AA1" s="5"/>
      <c r="AB1" s="6"/>
      <c r="AC1" s="6"/>
      <c r="AD1" s="6"/>
      <c r="AE1" s="6"/>
    </row>
    <row r="2" spans="1:31" ht="76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7"/>
      <c r="S2" s="80" t="s">
        <v>40</v>
      </c>
      <c r="T2" s="80"/>
      <c r="U2" s="80"/>
      <c r="V2" s="80"/>
      <c r="W2" s="80"/>
      <c r="X2" s="80"/>
      <c r="Y2" s="80"/>
      <c r="Z2" s="80"/>
      <c r="AA2" s="5"/>
      <c r="AB2" s="6"/>
      <c r="AC2" s="6"/>
      <c r="AD2" s="6"/>
      <c r="AE2" s="6"/>
    </row>
    <row r="3" spans="1:32" s="11" customFormat="1" ht="18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"/>
      <c r="AB3" s="9"/>
      <c r="AC3" s="9"/>
      <c r="AD3" s="9"/>
      <c r="AE3" s="10"/>
      <c r="AF3" s="10"/>
    </row>
    <row r="4" spans="1:32" s="11" customFormat="1" ht="18.7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"/>
      <c r="AB4" s="9"/>
      <c r="AC4" s="9"/>
      <c r="AD4" s="9"/>
      <c r="AE4" s="10"/>
      <c r="AF4" s="10"/>
    </row>
    <row r="5" spans="1:32" s="11" customFormat="1" ht="18.75">
      <c r="A5" s="86" t="s">
        <v>30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12"/>
      <c r="AB5" s="13"/>
      <c r="AC5" s="13"/>
      <c r="AD5" s="13"/>
      <c r="AE5" s="14"/>
      <c r="AF5" s="14"/>
    </row>
    <row r="6" spans="1:32" s="11" customFormat="1" ht="18.75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"/>
      <c r="AB6" s="9"/>
      <c r="AC6" s="9"/>
      <c r="AD6" s="9"/>
      <c r="AE6" s="14"/>
      <c r="AF6" s="14"/>
    </row>
    <row r="7" spans="1:32" s="11" customFormat="1" ht="18.75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"/>
      <c r="AB7" s="9"/>
      <c r="AC7" s="9"/>
      <c r="AD7" s="9"/>
      <c r="AE7" s="14"/>
      <c r="AF7" s="14"/>
    </row>
    <row r="8" spans="1:32" s="11" customFormat="1" ht="32.2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15"/>
      <c r="AB8" s="13"/>
      <c r="AC8" s="13"/>
      <c r="AD8" s="13"/>
      <c r="AE8" s="14"/>
      <c r="AF8" s="14"/>
    </row>
    <row r="9" spans="1:32" s="11" customFormat="1" ht="19.5">
      <c r="A9" s="16"/>
      <c r="B9" s="16"/>
      <c r="C9" s="16"/>
      <c r="D9" s="16"/>
      <c r="E9" s="16"/>
      <c r="F9" s="16"/>
      <c r="G9" s="16"/>
      <c r="H9" s="16"/>
      <c r="I9" s="17" t="s">
        <v>3</v>
      </c>
      <c r="J9" s="17"/>
      <c r="K9" s="17"/>
      <c r="L9" s="17"/>
      <c r="M9" s="17"/>
      <c r="N9" s="17"/>
      <c r="O9" s="17"/>
      <c r="P9" s="17"/>
      <c r="Q9" s="18"/>
      <c r="R9" s="17"/>
      <c r="S9" s="17"/>
      <c r="T9" s="19"/>
      <c r="U9" s="19"/>
      <c r="V9" s="19"/>
      <c r="W9" s="19"/>
      <c r="X9" s="19"/>
      <c r="Y9" s="8"/>
      <c r="Z9" s="8"/>
      <c r="AA9" s="20"/>
      <c r="AB9" s="10"/>
      <c r="AC9" s="10"/>
      <c r="AD9" s="10"/>
      <c r="AE9" s="10"/>
      <c r="AF9" s="10"/>
    </row>
    <row r="10" spans="1:32" s="11" customFormat="1" ht="16.5" customHeight="1">
      <c r="A10" s="16"/>
      <c r="B10" s="16"/>
      <c r="C10" s="16"/>
      <c r="D10" s="16"/>
      <c r="E10" s="16"/>
      <c r="F10" s="16"/>
      <c r="G10" s="16"/>
      <c r="H10" s="16"/>
      <c r="I10" s="84" t="s">
        <v>4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21"/>
      <c r="AB10" s="22"/>
      <c r="AC10" s="22"/>
      <c r="AD10" s="22"/>
      <c r="AE10" s="22"/>
      <c r="AF10" s="22"/>
    </row>
    <row r="11" spans="1:32" ht="16.5" customHeight="1">
      <c r="A11" s="3"/>
      <c r="B11" s="3"/>
      <c r="C11" s="3"/>
      <c r="D11" s="3"/>
      <c r="E11" s="3"/>
      <c r="F11" s="3"/>
      <c r="G11" s="3"/>
      <c r="H11" s="3"/>
      <c r="I11" s="84" t="s">
        <v>5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21"/>
      <c r="AB11" s="22"/>
      <c r="AC11" s="22"/>
      <c r="AD11" s="22"/>
      <c r="AE11" s="22"/>
      <c r="AF11" s="22"/>
    </row>
    <row r="12" spans="1:32" ht="15.75">
      <c r="A12" s="3"/>
      <c r="B12" s="3"/>
      <c r="C12" s="3"/>
      <c r="D12" s="3"/>
      <c r="E12" s="3"/>
      <c r="F12" s="3"/>
      <c r="G12" s="3"/>
      <c r="H12" s="3"/>
      <c r="I12" s="23"/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5"/>
      <c r="U12" s="25"/>
      <c r="V12" s="25"/>
      <c r="W12" s="25"/>
      <c r="X12" s="25"/>
      <c r="Y12" s="25"/>
      <c r="Z12" s="25"/>
      <c r="AA12" s="21"/>
      <c r="AB12" s="22"/>
      <c r="AC12" s="22"/>
      <c r="AD12" s="22"/>
      <c r="AE12" s="22"/>
      <c r="AF12" s="22"/>
    </row>
    <row r="13" spans="1:27" s="2" customFormat="1" ht="30.75" customHeight="1">
      <c r="A13" s="88" t="s">
        <v>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7</v>
      </c>
      <c r="S13" s="89" t="s">
        <v>8</v>
      </c>
      <c r="T13" s="89" t="s">
        <v>41</v>
      </c>
      <c r="U13" s="89"/>
      <c r="V13" s="89"/>
      <c r="W13" s="89"/>
      <c r="X13" s="89"/>
      <c r="Y13" s="89" t="s">
        <v>9</v>
      </c>
      <c r="Z13" s="89"/>
      <c r="AA13" s="3"/>
    </row>
    <row r="14" spans="1:27" s="2" customFormat="1" ht="30.75" customHeight="1">
      <c r="A14" s="88" t="s">
        <v>10</v>
      </c>
      <c r="B14" s="88"/>
      <c r="C14" s="88"/>
      <c r="D14" s="88" t="s">
        <v>11</v>
      </c>
      <c r="E14" s="88"/>
      <c r="F14" s="88" t="s">
        <v>12</v>
      </c>
      <c r="G14" s="88"/>
      <c r="H14" s="90" t="s">
        <v>13</v>
      </c>
      <c r="I14" s="90"/>
      <c r="J14" s="90"/>
      <c r="K14" s="90"/>
      <c r="L14" s="90"/>
      <c r="M14" s="90"/>
      <c r="N14" s="90"/>
      <c r="O14" s="90"/>
      <c r="P14" s="90"/>
      <c r="Q14" s="90"/>
      <c r="R14" s="88"/>
      <c r="S14" s="89"/>
      <c r="T14" s="89"/>
      <c r="U14" s="89"/>
      <c r="V14" s="89"/>
      <c r="W14" s="89"/>
      <c r="X14" s="89"/>
      <c r="Y14" s="89"/>
      <c r="Z14" s="89"/>
      <c r="AA14" s="3"/>
    </row>
    <row r="15" spans="1:27" s="2" customFormat="1" ht="30.75" customHeight="1">
      <c r="A15" s="88"/>
      <c r="B15" s="88"/>
      <c r="C15" s="88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8"/>
      <c r="S15" s="89"/>
      <c r="T15" s="27" t="s">
        <v>14</v>
      </c>
      <c r="U15" s="27" t="s">
        <v>15</v>
      </c>
      <c r="V15" s="27" t="s">
        <v>16</v>
      </c>
      <c r="W15" s="27" t="s">
        <v>34</v>
      </c>
      <c r="X15" s="27" t="s">
        <v>35</v>
      </c>
      <c r="Y15" s="27" t="s">
        <v>17</v>
      </c>
      <c r="Z15" s="27" t="s">
        <v>18</v>
      </c>
      <c r="AA15" s="3"/>
    </row>
    <row r="16" spans="1:27" s="2" customFormat="1" ht="13.5" customHeight="1">
      <c r="A16" s="26"/>
      <c r="B16" s="26"/>
      <c r="C16" s="26"/>
      <c r="D16" s="28"/>
      <c r="E16" s="28"/>
      <c r="F16" s="28"/>
      <c r="G16" s="28"/>
      <c r="H16" s="28"/>
      <c r="I16" s="26"/>
      <c r="J16" s="28"/>
      <c r="K16" s="26"/>
      <c r="L16" s="28"/>
      <c r="M16" s="26"/>
      <c r="N16" s="28"/>
      <c r="O16" s="26"/>
      <c r="P16" s="28"/>
      <c r="Q16" s="26"/>
      <c r="R16" s="26">
        <v>25</v>
      </c>
      <c r="S16" s="29">
        <v>26</v>
      </c>
      <c r="T16" s="29">
        <v>28</v>
      </c>
      <c r="U16" s="27">
        <v>29</v>
      </c>
      <c r="V16" s="27">
        <v>30</v>
      </c>
      <c r="W16" s="27">
        <v>31</v>
      </c>
      <c r="X16" s="27">
        <v>32</v>
      </c>
      <c r="Y16" s="27">
        <v>33</v>
      </c>
      <c r="Z16" s="29">
        <v>34</v>
      </c>
      <c r="AA16" s="3"/>
    </row>
    <row r="17" spans="1:27" s="2" customFormat="1" ht="30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0" t="s">
        <v>19</v>
      </c>
      <c r="S17" s="31" t="s">
        <v>32</v>
      </c>
      <c r="T17" s="62">
        <f>T21</f>
        <v>27128.003</v>
      </c>
      <c r="U17" s="43">
        <f>SUM(U21)</f>
        <v>15767.9</v>
      </c>
      <c r="V17" s="43">
        <f>V21</f>
        <v>0</v>
      </c>
      <c r="W17" s="43">
        <v>0</v>
      </c>
      <c r="X17" s="43">
        <v>0</v>
      </c>
      <c r="Y17" s="62">
        <f>SUM(T17,U17)</f>
        <v>42895.903</v>
      </c>
      <c r="Z17" s="31">
        <v>2022</v>
      </c>
      <c r="AA17" s="3"/>
    </row>
    <row r="18" spans="1:27" s="2" customFormat="1" ht="24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3" t="s">
        <v>20</v>
      </c>
      <c r="S18" s="34" t="s">
        <v>21</v>
      </c>
      <c r="T18" s="34"/>
      <c r="U18" s="34"/>
      <c r="V18" s="34"/>
      <c r="W18" s="34"/>
      <c r="X18" s="34"/>
      <c r="Y18" s="34"/>
      <c r="Z18" s="31"/>
      <c r="AA18" s="3"/>
    </row>
    <row r="19" spans="1:27" s="2" customFormat="1" ht="30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3" t="s">
        <v>36</v>
      </c>
      <c r="S19" s="31" t="s">
        <v>22</v>
      </c>
      <c r="T19" s="32">
        <v>52</v>
      </c>
      <c r="U19" s="32">
        <v>60</v>
      </c>
      <c r="V19" s="32">
        <v>70</v>
      </c>
      <c r="W19" s="43">
        <v>70</v>
      </c>
      <c r="X19" s="43">
        <v>70</v>
      </c>
      <c r="Y19" s="32">
        <v>70</v>
      </c>
      <c r="Z19" s="31">
        <v>2022</v>
      </c>
      <c r="AA19" s="3"/>
    </row>
    <row r="20" spans="1:27" s="2" customFormat="1" ht="30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3" t="s">
        <v>23</v>
      </c>
      <c r="S20" s="31" t="s">
        <v>33</v>
      </c>
      <c r="T20" s="31">
        <v>3</v>
      </c>
      <c r="U20" s="31">
        <v>1</v>
      </c>
      <c r="V20" s="31">
        <v>0</v>
      </c>
      <c r="W20" s="31">
        <v>0</v>
      </c>
      <c r="X20" s="31">
        <v>0</v>
      </c>
      <c r="Y20" s="31">
        <v>4</v>
      </c>
      <c r="Z20" s="31">
        <v>2022</v>
      </c>
      <c r="AA20" s="3"/>
    </row>
    <row r="21" spans="1:27" s="2" customFormat="1" ht="30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3" t="s">
        <v>24</v>
      </c>
      <c r="S21" s="31" t="s">
        <v>32</v>
      </c>
      <c r="T21" s="62">
        <f>T22+T27</f>
        <v>27128.003</v>
      </c>
      <c r="U21" s="62">
        <f>SUM(U27)</f>
        <v>15767.9</v>
      </c>
      <c r="V21" s="43">
        <f>V22+V27</f>
        <v>0</v>
      </c>
      <c r="W21" s="43">
        <v>0</v>
      </c>
      <c r="X21" s="43">
        <v>0</v>
      </c>
      <c r="Y21" s="62">
        <f>SUM(T21,U21)</f>
        <v>42895.903</v>
      </c>
      <c r="Z21" s="31">
        <v>2022</v>
      </c>
      <c r="AA21" s="3"/>
    </row>
    <row r="22" spans="1:27" s="2" customFormat="1" ht="49.5" customHeight="1">
      <c r="A22" s="26">
        <v>6</v>
      </c>
      <c r="B22" s="26">
        <v>0</v>
      </c>
      <c r="C22" s="26">
        <v>1</v>
      </c>
      <c r="D22" s="26">
        <v>0</v>
      </c>
      <c r="E22" s="26">
        <v>4</v>
      </c>
      <c r="F22" s="26">
        <v>0</v>
      </c>
      <c r="G22" s="26">
        <v>9</v>
      </c>
      <c r="H22" s="26">
        <v>1</v>
      </c>
      <c r="I22" s="26">
        <v>0</v>
      </c>
      <c r="J22" s="26">
        <v>1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35" t="s">
        <v>25</v>
      </c>
      <c r="S22" s="31" t="s">
        <v>32</v>
      </c>
      <c r="T22" s="62">
        <v>2427.236</v>
      </c>
      <c r="U22" s="43">
        <v>0</v>
      </c>
      <c r="V22" s="45">
        <v>0</v>
      </c>
      <c r="W22" s="43">
        <v>0</v>
      </c>
      <c r="X22" s="43">
        <v>0</v>
      </c>
      <c r="Y22" s="62">
        <f>SUM(T22:X22)</f>
        <v>2427.236</v>
      </c>
      <c r="Z22" s="31">
        <v>2022</v>
      </c>
      <c r="AA22" s="3"/>
    </row>
    <row r="23" spans="1:27" s="2" customFormat="1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3" t="s">
        <v>45</v>
      </c>
      <c r="S23" s="31" t="s">
        <v>33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1</v>
      </c>
      <c r="Z23" s="31">
        <v>2022</v>
      </c>
      <c r="AA23" s="3"/>
    </row>
    <row r="24" spans="1:27" s="2" customFormat="1" ht="30.75" customHeight="1">
      <c r="A24" s="26">
        <v>6</v>
      </c>
      <c r="B24" s="26">
        <v>0</v>
      </c>
      <c r="C24" s="26">
        <v>1</v>
      </c>
      <c r="D24" s="26">
        <v>0</v>
      </c>
      <c r="E24" s="26">
        <v>4</v>
      </c>
      <c r="F24" s="26">
        <v>0</v>
      </c>
      <c r="G24" s="26">
        <v>9</v>
      </c>
      <c r="H24" s="26">
        <v>1</v>
      </c>
      <c r="I24" s="26">
        <v>0</v>
      </c>
      <c r="J24" s="26">
        <v>1</v>
      </c>
      <c r="K24" s="26">
        <v>0</v>
      </c>
      <c r="L24" s="26">
        <v>1</v>
      </c>
      <c r="M24" s="26">
        <v>2</v>
      </c>
      <c r="N24" s="26">
        <v>0</v>
      </c>
      <c r="O24" s="26">
        <v>0</v>
      </c>
      <c r="P24" s="26">
        <v>1</v>
      </c>
      <c r="Q24" s="26">
        <v>0</v>
      </c>
      <c r="R24" s="33" t="s">
        <v>31</v>
      </c>
      <c r="S24" s="31" t="s">
        <v>32</v>
      </c>
      <c r="T24" s="62">
        <v>2427.236</v>
      </c>
      <c r="U24" s="43">
        <v>0</v>
      </c>
      <c r="V24" s="45">
        <v>0</v>
      </c>
      <c r="W24" s="43">
        <v>0</v>
      </c>
      <c r="X24" s="43">
        <v>0</v>
      </c>
      <c r="Y24" s="62">
        <f>SUM(T24:X24)</f>
        <v>2427.236</v>
      </c>
      <c r="Z24" s="31">
        <v>2022</v>
      </c>
      <c r="AA24" s="3"/>
    </row>
    <row r="25" spans="1:27" s="2" customFormat="1" ht="30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3" t="s">
        <v>39</v>
      </c>
      <c r="S25" s="31" t="s">
        <v>26</v>
      </c>
      <c r="T25" s="32">
        <v>113.1</v>
      </c>
      <c r="U25" s="32">
        <v>0</v>
      </c>
      <c r="V25" s="32">
        <v>0</v>
      </c>
      <c r="W25" s="32">
        <v>0</v>
      </c>
      <c r="X25" s="32">
        <f>W25</f>
        <v>0</v>
      </c>
      <c r="Y25" s="32">
        <v>113.1</v>
      </c>
      <c r="Z25" s="31">
        <v>2022</v>
      </c>
      <c r="AA25" s="3"/>
    </row>
    <row r="26" spans="1:27" s="2" customFormat="1" ht="30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3" t="s">
        <v>37</v>
      </c>
      <c r="S26" s="39" t="s">
        <v>29</v>
      </c>
      <c r="T26" s="36">
        <v>1</v>
      </c>
      <c r="U26" s="36">
        <v>0</v>
      </c>
      <c r="V26" s="36">
        <v>0</v>
      </c>
      <c r="W26" s="36">
        <v>0</v>
      </c>
      <c r="X26" s="36">
        <v>0</v>
      </c>
      <c r="Y26" s="36">
        <v>1</v>
      </c>
      <c r="Z26" s="31">
        <v>2022</v>
      </c>
      <c r="AA26" s="3"/>
    </row>
    <row r="27" spans="1:27" s="2" customFormat="1" ht="30.75" customHeight="1">
      <c r="A27" s="42">
        <v>6</v>
      </c>
      <c r="B27" s="42">
        <v>0</v>
      </c>
      <c r="C27" s="42">
        <v>1</v>
      </c>
      <c r="D27" s="42">
        <v>0</v>
      </c>
      <c r="E27" s="42">
        <v>5</v>
      </c>
      <c r="F27" s="42">
        <v>0</v>
      </c>
      <c r="G27" s="42">
        <v>2</v>
      </c>
      <c r="H27" s="42">
        <v>1</v>
      </c>
      <c r="I27" s="42">
        <v>0</v>
      </c>
      <c r="J27" s="42">
        <v>1</v>
      </c>
      <c r="K27" s="42">
        <v>0</v>
      </c>
      <c r="L27" s="42">
        <v>2</v>
      </c>
      <c r="M27" s="42">
        <v>0</v>
      </c>
      <c r="N27" s="42">
        <v>0</v>
      </c>
      <c r="O27" s="42">
        <v>0</v>
      </c>
      <c r="P27" s="42">
        <v>0</v>
      </c>
      <c r="Q27" s="40">
        <v>0</v>
      </c>
      <c r="R27" s="33" t="s">
        <v>27</v>
      </c>
      <c r="S27" s="31" t="s">
        <v>32</v>
      </c>
      <c r="T27" s="62">
        <v>24700.767</v>
      </c>
      <c r="U27" s="62">
        <v>15767.9</v>
      </c>
      <c r="V27" s="45">
        <v>0</v>
      </c>
      <c r="W27" s="43">
        <v>0</v>
      </c>
      <c r="X27" s="43">
        <v>0</v>
      </c>
      <c r="Y27" s="62">
        <f>SUM(T27:X27)</f>
        <v>40468.667</v>
      </c>
      <c r="Z27" s="31">
        <v>2022</v>
      </c>
      <c r="AA27" s="3"/>
    </row>
    <row r="28" spans="1:27" s="2" customFormat="1" ht="30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33" t="s">
        <v>28</v>
      </c>
      <c r="S28" s="31" t="s">
        <v>22</v>
      </c>
      <c r="T28" s="65">
        <v>6.25</v>
      </c>
      <c r="U28" s="45">
        <v>6.25</v>
      </c>
      <c r="V28" s="45">
        <v>0</v>
      </c>
      <c r="W28" s="43">
        <v>0</v>
      </c>
      <c r="X28" s="43">
        <v>0</v>
      </c>
      <c r="Y28" s="45">
        <v>6.25</v>
      </c>
      <c r="Z28" s="31">
        <v>2022</v>
      </c>
      <c r="AA28" s="3"/>
    </row>
    <row r="29" spans="1:26" ht="30.75" customHeight="1">
      <c r="A29" s="42">
        <v>6</v>
      </c>
      <c r="B29" s="42">
        <v>0</v>
      </c>
      <c r="C29" s="42">
        <v>1</v>
      </c>
      <c r="D29" s="42">
        <v>0</v>
      </c>
      <c r="E29" s="42">
        <v>5</v>
      </c>
      <c r="F29" s="42">
        <v>0</v>
      </c>
      <c r="G29" s="42">
        <v>2</v>
      </c>
      <c r="H29" s="42">
        <v>1</v>
      </c>
      <c r="I29" s="42">
        <v>0</v>
      </c>
      <c r="J29" s="42">
        <v>1</v>
      </c>
      <c r="K29" s="42">
        <v>0</v>
      </c>
      <c r="L29" s="42">
        <v>2</v>
      </c>
      <c r="M29" s="42">
        <v>2</v>
      </c>
      <c r="N29" s="42">
        <v>0</v>
      </c>
      <c r="O29" s="42">
        <v>0</v>
      </c>
      <c r="P29" s="42">
        <v>3</v>
      </c>
      <c r="Q29" s="40">
        <v>0</v>
      </c>
      <c r="R29" s="50" t="s">
        <v>48</v>
      </c>
      <c r="S29" s="31" t="s">
        <v>32</v>
      </c>
      <c r="T29" s="65">
        <v>174.49</v>
      </c>
      <c r="U29" s="32">
        <v>0</v>
      </c>
      <c r="V29" s="32">
        <v>0</v>
      </c>
      <c r="W29" s="43">
        <v>0</v>
      </c>
      <c r="X29" s="43">
        <v>0</v>
      </c>
      <c r="Y29" s="65">
        <f aca="true" t="shared" si="0" ref="Y28:Y34">SUM(T29,U29,V29,W29,X29)</f>
        <v>174.49</v>
      </c>
      <c r="Z29" s="31">
        <v>2022</v>
      </c>
    </row>
    <row r="30" spans="1:26" ht="30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4"/>
      <c r="R30" s="50" t="s">
        <v>55</v>
      </c>
      <c r="S30" s="31" t="s">
        <v>22</v>
      </c>
      <c r="T30" s="36">
        <v>100</v>
      </c>
      <c r="U30" s="32">
        <v>0</v>
      </c>
      <c r="V30" s="32">
        <v>0</v>
      </c>
      <c r="W30" s="43">
        <v>0</v>
      </c>
      <c r="X30" s="43">
        <v>0</v>
      </c>
      <c r="Y30" s="36">
        <f t="shared" si="0"/>
        <v>100</v>
      </c>
      <c r="Z30" s="31"/>
    </row>
    <row r="31" spans="1:26" ht="30.75" customHeight="1">
      <c r="A31" s="42">
        <v>6</v>
      </c>
      <c r="B31" s="42">
        <v>0</v>
      </c>
      <c r="C31" s="42">
        <v>1</v>
      </c>
      <c r="D31" s="42">
        <v>0</v>
      </c>
      <c r="E31" s="42">
        <v>5</v>
      </c>
      <c r="F31" s="42">
        <v>0</v>
      </c>
      <c r="G31" s="42">
        <v>2</v>
      </c>
      <c r="H31" s="42">
        <v>1</v>
      </c>
      <c r="I31" s="42">
        <v>0</v>
      </c>
      <c r="J31" s="42">
        <v>1</v>
      </c>
      <c r="K31" s="42">
        <v>0</v>
      </c>
      <c r="L31" s="42">
        <v>2</v>
      </c>
      <c r="M31" s="42">
        <v>2</v>
      </c>
      <c r="N31" s="42">
        <v>0</v>
      </c>
      <c r="O31" s="42">
        <v>0</v>
      </c>
      <c r="P31" s="42">
        <v>4</v>
      </c>
      <c r="Q31" s="40">
        <v>0</v>
      </c>
      <c r="R31" s="50" t="s">
        <v>49</v>
      </c>
      <c r="S31" s="31" t="s">
        <v>32</v>
      </c>
      <c r="T31" s="45">
        <v>2003.68</v>
      </c>
      <c r="U31" s="32">
        <v>0</v>
      </c>
      <c r="V31" s="32">
        <v>0</v>
      </c>
      <c r="W31" s="43">
        <v>0</v>
      </c>
      <c r="X31" s="43">
        <v>0</v>
      </c>
      <c r="Y31" s="45">
        <f t="shared" si="0"/>
        <v>2003.68</v>
      </c>
      <c r="Z31" s="31">
        <v>2022</v>
      </c>
    </row>
    <row r="32" spans="1:26" ht="30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4"/>
      <c r="R32" s="50" t="s">
        <v>56</v>
      </c>
      <c r="S32" s="31" t="s">
        <v>22</v>
      </c>
      <c r="T32" s="36">
        <v>100</v>
      </c>
      <c r="U32" s="32">
        <v>0</v>
      </c>
      <c r="V32" s="32">
        <v>0</v>
      </c>
      <c r="W32" s="43">
        <v>0</v>
      </c>
      <c r="X32" s="43">
        <v>0</v>
      </c>
      <c r="Y32" s="36">
        <f t="shared" si="0"/>
        <v>100</v>
      </c>
      <c r="Z32" s="31"/>
    </row>
    <row r="33" spans="1:26" ht="30.75" customHeight="1">
      <c r="A33" s="42">
        <v>6</v>
      </c>
      <c r="B33" s="42">
        <v>0</v>
      </c>
      <c r="C33" s="42">
        <v>1</v>
      </c>
      <c r="D33" s="42">
        <v>0</v>
      </c>
      <c r="E33" s="42">
        <v>5</v>
      </c>
      <c r="F33" s="42">
        <v>0</v>
      </c>
      <c r="G33" s="42">
        <v>2</v>
      </c>
      <c r="H33" s="42">
        <v>1</v>
      </c>
      <c r="I33" s="42">
        <v>0</v>
      </c>
      <c r="J33" s="42">
        <v>1</v>
      </c>
      <c r="K33" s="42">
        <v>0</v>
      </c>
      <c r="L33" s="42">
        <v>2</v>
      </c>
      <c r="M33" s="42">
        <v>2</v>
      </c>
      <c r="N33" s="42">
        <v>0</v>
      </c>
      <c r="O33" s="42">
        <v>0</v>
      </c>
      <c r="P33" s="42">
        <v>5</v>
      </c>
      <c r="Q33" s="40">
        <v>0</v>
      </c>
      <c r="R33" s="50" t="s">
        <v>50</v>
      </c>
      <c r="S33" s="31" t="s">
        <v>32</v>
      </c>
      <c r="T33" s="62">
        <v>1617.327</v>
      </c>
      <c r="U33" s="43">
        <v>0</v>
      </c>
      <c r="V33" s="43">
        <v>0</v>
      </c>
      <c r="W33" s="43">
        <v>0</v>
      </c>
      <c r="X33" s="43">
        <v>0</v>
      </c>
      <c r="Y33" s="62">
        <f t="shared" si="0"/>
        <v>1617.327</v>
      </c>
      <c r="Z33" s="31">
        <v>2022</v>
      </c>
    </row>
    <row r="34" spans="1:26" ht="30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63" t="s">
        <v>42</v>
      </c>
      <c r="S34" s="39" t="s">
        <v>22</v>
      </c>
      <c r="T34" s="65">
        <v>30</v>
      </c>
      <c r="U34" s="32">
        <v>0</v>
      </c>
      <c r="V34" s="32">
        <v>0</v>
      </c>
      <c r="W34" s="43">
        <v>0</v>
      </c>
      <c r="X34" s="43">
        <v>0</v>
      </c>
      <c r="Y34" s="65">
        <f t="shared" si="0"/>
        <v>30</v>
      </c>
      <c r="Z34" s="39">
        <v>2022</v>
      </c>
    </row>
    <row r="35" spans="1:26" ht="30.75" customHeight="1">
      <c r="A35" s="42">
        <v>6</v>
      </c>
      <c r="B35" s="42">
        <v>0</v>
      </c>
      <c r="C35" s="42">
        <v>1</v>
      </c>
      <c r="D35" s="42">
        <v>0</v>
      </c>
      <c r="E35" s="42">
        <v>5</v>
      </c>
      <c r="F35" s="42">
        <v>0</v>
      </c>
      <c r="G35" s="42">
        <v>2</v>
      </c>
      <c r="H35" s="42">
        <v>1</v>
      </c>
      <c r="I35" s="42">
        <v>0</v>
      </c>
      <c r="J35" s="42">
        <v>1</v>
      </c>
      <c r="K35" s="42">
        <v>0</v>
      </c>
      <c r="L35" s="42">
        <v>2</v>
      </c>
      <c r="M35" s="42">
        <v>2</v>
      </c>
      <c r="N35" s="42">
        <v>0</v>
      </c>
      <c r="O35" s="42">
        <v>0</v>
      </c>
      <c r="P35" s="42">
        <v>6</v>
      </c>
      <c r="Q35" s="40">
        <v>0</v>
      </c>
      <c r="R35" s="50" t="s">
        <v>51</v>
      </c>
      <c r="S35" s="31" t="s">
        <v>32</v>
      </c>
      <c r="T35" s="67">
        <v>2587.689</v>
      </c>
      <c r="U35" s="49">
        <v>0</v>
      </c>
      <c r="V35" s="49">
        <v>0</v>
      </c>
      <c r="W35" s="49">
        <v>0</v>
      </c>
      <c r="X35" s="49">
        <v>0</v>
      </c>
      <c r="Y35" s="68">
        <f>SUM(T35,U35,V35,W35,X35)</f>
        <v>2587.689</v>
      </c>
      <c r="Z35" s="31">
        <v>2022</v>
      </c>
    </row>
    <row r="36" spans="1:26" ht="30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63" t="s">
        <v>43</v>
      </c>
      <c r="S36" s="31" t="s">
        <v>22</v>
      </c>
      <c r="T36" s="65">
        <v>30</v>
      </c>
      <c r="U36" s="32">
        <v>0</v>
      </c>
      <c r="V36" s="32">
        <v>0</v>
      </c>
      <c r="W36" s="43">
        <v>0</v>
      </c>
      <c r="X36" s="43">
        <v>0</v>
      </c>
      <c r="Y36" s="65">
        <f>SUM(T36,U36,V36,W36,X36)</f>
        <v>30</v>
      </c>
      <c r="Z36" s="31">
        <v>2022</v>
      </c>
    </row>
    <row r="37" spans="1:26" ht="30.75" customHeight="1">
      <c r="A37" s="42">
        <v>6</v>
      </c>
      <c r="B37" s="42">
        <v>0</v>
      </c>
      <c r="C37" s="42">
        <v>1</v>
      </c>
      <c r="D37" s="42">
        <v>0</v>
      </c>
      <c r="E37" s="42">
        <v>5</v>
      </c>
      <c r="F37" s="42">
        <v>0</v>
      </c>
      <c r="G37" s="42">
        <v>2</v>
      </c>
      <c r="H37" s="42">
        <v>1</v>
      </c>
      <c r="I37" s="42">
        <v>0</v>
      </c>
      <c r="J37" s="42">
        <v>1</v>
      </c>
      <c r="K37" s="42">
        <v>0</v>
      </c>
      <c r="L37" s="42">
        <v>2</v>
      </c>
      <c r="M37" s="42">
        <v>2</v>
      </c>
      <c r="N37" s="42">
        <v>0</v>
      </c>
      <c r="O37" s="42">
        <v>0</v>
      </c>
      <c r="P37" s="42">
        <v>7</v>
      </c>
      <c r="Q37" s="40">
        <v>0</v>
      </c>
      <c r="R37" s="50" t="s">
        <v>52</v>
      </c>
      <c r="S37" s="31" t="s">
        <v>32</v>
      </c>
      <c r="T37" s="67">
        <v>775.75</v>
      </c>
      <c r="U37" s="49">
        <v>0</v>
      </c>
      <c r="V37" s="49">
        <v>0</v>
      </c>
      <c r="W37" s="49">
        <v>0</v>
      </c>
      <c r="X37" s="49">
        <v>0</v>
      </c>
      <c r="Y37" s="68">
        <f>SUM(T37,U37,V37,W37,X37)</f>
        <v>775.75</v>
      </c>
      <c r="Z37" s="31">
        <v>2022</v>
      </c>
    </row>
    <row r="38" spans="1:26" ht="30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63" t="s">
        <v>46</v>
      </c>
      <c r="S38" s="31" t="s">
        <v>22</v>
      </c>
      <c r="T38" s="65">
        <v>30</v>
      </c>
      <c r="U38" s="32">
        <v>0</v>
      </c>
      <c r="V38" s="32">
        <v>0</v>
      </c>
      <c r="W38" s="43">
        <v>0</v>
      </c>
      <c r="X38" s="43">
        <v>0</v>
      </c>
      <c r="Y38" s="65">
        <f>SUM(T38,U38,V38,W38,X38)</f>
        <v>30</v>
      </c>
      <c r="Z38" s="31">
        <v>2022</v>
      </c>
    </row>
    <row r="39" spans="1:26" ht="30.75" customHeight="1">
      <c r="A39" s="42">
        <v>6</v>
      </c>
      <c r="B39" s="42">
        <v>0</v>
      </c>
      <c r="C39" s="42">
        <v>1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2</v>
      </c>
      <c r="M39" s="42">
        <v>2</v>
      </c>
      <c r="N39" s="42">
        <v>0</v>
      </c>
      <c r="O39" s="42">
        <v>0</v>
      </c>
      <c r="P39" s="42">
        <v>8</v>
      </c>
      <c r="Q39" s="40">
        <v>0</v>
      </c>
      <c r="R39" s="63" t="s">
        <v>53</v>
      </c>
      <c r="S39" s="39" t="s">
        <v>32</v>
      </c>
      <c r="T39" s="66">
        <v>3900</v>
      </c>
      <c r="U39" s="49">
        <v>0</v>
      </c>
      <c r="V39" s="49">
        <v>0</v>
      </c>
      <c r="W39" s="49">
        <v>0</v>
      </c>
      <c r="X39" s="49">
        <v>0</v>
      </c>
      <c r="Y39" s="49">
        <f>SUM(T39,U39,V39,W39,X39)</f>
        <v>3900</v>
      </c>
      <c r="Z39" s="31">
        <v>2022</v>
      </c>
    </row>
    <row r="40" spans="1:26" ht="30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52"/>
      <c r="R40" s="51" t="s">
        <v>57</v>
      </c>
      <c r="S40" s="41" t="s">
        <v>54</v>
      </c>
      <c r="T40" s="64">
        <v>6.38</v>
      </c>
      <c r="U40" s="32">
        <v>0</v>
      </c>
      <c r="V40" s="32">
        <v>0</v>
      </c>
      <c r="W40" s="43">
        <v>0</v>
      </c>
      <c r="X40" s="75">
        <v>0</v>
      </c>
      <c r="Y40" s="79">
        <v>6.4</v>
      </c>
      <c r="Z40" s="78">
        <v>2022</v>
      </c>
    </row>
    <row r="41" spans="1:26" ht="34.5" customHeight="1">
      <c r="A41" s="42">
        <v>6</v>
      </c>
      <c r="B41" s="42">
        <v>0</v>
      </c>
      <c r="C41" s="42">
        <v>1</v>
      </c>
      <c r="D41" s="42">
        <v>0</v>
      </c>
      <c r="E41" s="42">
        <v>5</v>
      </c>
      <c r="F41" s="42">
        <v>0</v>
      </c>
      <c r="G41" s="42">
        <v>2</v>
      </c>
      <c r="H41" s="42">
        <v>1</v>
      </c>
      <c r="I41" s="42">
        <v>0</v>
      </c>
      <c r="J41" s="42">
        <v>1</v>
      </c>
      <c r="K41" s="42">
        <v>0</v>
      </c>
      <c r="L41" s="42">
        <v>2</v>
      </c>
      <c r="M41" s="42">
        <v>2</v>
      </c>
      <c r="N41" s="42">
        <v>0</v>
      </c>
      <c r="O41" s="42">
        <v>0</v>
      </c>
      <c r="P41" s="42">
        <v>9</v>
      </c>
      <c r="Q41" s="40">
        <v>0</v>
      </c>
      <c r="R41" s="72" t="s">
        <v>60</v>
      </c>
      <c r="S41" s="73" t="s">
        <v>32</v>
      </c>
      <c r="T41" s="74">
        <v>777.131</v>
      </c>
      <c r="U41" s="66">
        <v>0</v>
      </c>
      <c r="V41" s="49">
        <v>0</v>
      </c>
      <c r="W41" s="49">
        <v>0</v>
      </c>
      <c r="X41" s="76">
        <v>0</v>
      </c>
      <c r="Y41" s="74">
        <v>777.131</v>
      </c>
      <c r="Z41" s="78">
        <v>2022</v>
      </c>
    </row>
    <row r="42" spans="1:26" ht="29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52"/>
      <c r="R42" s="51" t="s">
        <v>47</v>
      </c>
      <c r="S42" s="41" t="s">
        <v>33</v>
      </c>
      <c r="T42" s="53">
        <v>1</v>
      </c>
      <c r="U42" s="54">
        <v>0</v>
      </c>
      <c r="V42" s="55">
        <v>0</v>
      </c>
      <c r="W42" s="55">
        <v>0</v>
      </c>
      <c r="X42" s="77">
        <v>0</v>
      </c>
      <c r="Y42" s="53">
        <v>1</v>
      </c>
      <c r="Z42" s="78">
        <v>2022</v>
      </c>
    </row>
    <row r="43" spans="1:26" ht="30.75" customHeight="1">
      <c r="A43" s="61">
        <v>6</v>
      </c>
      <c r="B43" s="61">
        <v>0</v>
      </c>
      <c r="C43" s="61">
        <v>1</v>
      </c>
      <c r="D43" s="61">
        <v>0</v>
      </c>
      <c r="E43" s="61">
        <v>5</v>
      </c>
      <c r="F43" s="61">
        <v>0</v>
      </c>
      <c r="G43" s="61">
        <v>2</v>
      </c>
      <c r="H43" s="61">
        <v>1</v>
      </c>
      <c r="I43" s="61">
        <v>0</v>
      </c>
      <c r="J43" s="61">
        <v>1</v>
      </c>
      <c r="K43" s="61">
        <v>0</v>
      </c>
      <c r="L43" s="61">
        <v>2</v>
      </c>
      <c r="M43" s="61">
        <v>1</v>
      </c>
      <c r="N43" s="61">
        <v>0</v>
      </c>
      <c r="O43" s="61">
        <v>1</v>
      </c>
      <c r="P43" s="61">
        <v>1</v>
      </c>
      <c r="Q43" s="40">
        <v>0</v>
      </c>
      <c r="R43" s="63" t="s">
        <v>58</v>
      </c>
      <c r="S43" s="39" t="s">
        <v>32</v>
      </c>
      <c r="T43" s="69">
        <v>10806.3</v>
      </c>
      <c r="U43" s="49">
        <v>0</v>
      </c>
      <c r="V43" s="49">
        <v>0</v>
      </c>
      <c r="W43" s="49">
        <v>0</v>
      </c>
      <c r="X43" s="49">
        <v>0</v>
      </c>
      <c r="Y43" s="70">
        <f>SUM(T43,U43,V43,W43,X43)</f>
        <v>10806.3</v>
      </c>
      <c r="Z43" s="31">
        <v>2022</v>
      </c>
    </row>
    <row r="44" spans="1:26" ht="30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51" t="s">
        <v>47</v>
      </c>
      <c r="S44" s="31" t="s">
        <v>33</v>
      </c>
      <c r="T44" s="53">
        <v>2</v>
      </c>
      <c r="U44" s="54">
        <v>1</v>
      </c>
      <c r="V44" s="55">
        <v>0</v>
      </c>
      <c r="W44" s="55">
        <v>0</v>
      </c>
      <c r="X44" s="55">
        <v>0</v>
      </c>
      <c r="Y44" s="55">
        <v>2</v>
      </c>
      <c r="Z44" s="31">
        <v>2022</v>
      </c>
    </row>
    <row r="45" spans="1:26" ht="30.75" customHeight="1">
      <c r="A45" s="42">
        <v>6</v>
      </c>
      <c r="B45" s="42">
        <v>0</v>
      </c>
      <c r="C45" s="42">
        <v>1</v>
      </c>
      <c r="D45" s="42">
        <v>0</v>
      </c>
      <c r="E45" s="42">
        <v>5</v>
      </c>
      <c r="F45" s="42">
        <v>0</v>
      </c>
      <c r="G45" s="42">
        <v>2</v>
      </c>
      <c r="H45" s="42">
        <v>1</v>
      </c>
      <c r="I45" s="42">
        <v>0</v>
      </c>
      <c r="J45" s="42">
        <v>1</v>
      </c>
      <c r="K45" s="42">
        <v>0</v>
      </c>
      <c r="L45" s="42">
        <v>2</v>
      </c>
      <c r="M45" s="42" t="s">
        <v>38</v>
      </c>
      <c r="N45" s="42">
        <v>0</v>
      </c>
      <c r="O45" s="42">
        <v>1</v>
      </c>
      <c r="P45" s="42">
        <v>1</v>
      </c>
      <c r="Q45" s="40">
        <v>0</v>
      </c>
      <c r="R45" s="50" t="s">
        <v>61</v>
      </c>
      <c r="S45" s="31" t="s">
        <v>32</v>
      </c>
      <c r="T45" s="45">
        <v>2058.4</v>
      </c>
      <c r="U45" s="71">
        <v>15767.9</v>
      </c>
      <c r="V45" s="32">
        <v>0</v>
      </c>
      <c r="W45" s="43">
        <v>0</v>
      </c>
      <c r="X45" s="43">
        <v>0</v>
      </c>
      <c r="Y45" s="45">
        <f>SUM(T45:U45)</f>
        <v>17826.3</v>
      </c>
      <c r="Z45" s="31">
        <v>2022</v>
      </c>
    </row>
    <row r="46" spans="1:26" ht="30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51" t="s">
        <v>47</v>
      </c>
      <c r="S46" s="31" t="s">
        <v>33</v>
      </c>
      <c r="T46" s="53">
        <v>2</v>
      </c>
      <c r="U46" s="54">
        <v>1</v>
      </c>
      <c r="V46" s="55">
        <v>0</v>
      </c>
      <c r="W46" s="55">
        <v>0</v>
      </c>
      <c r="X46" s="55">
        <v>0</v>
      </c>
      <c r="Y46" s="55">
        <v>3</v>
      </c>
      <c r="Z46" s="31">
        <v>2022</v>
      </c>
    </row>
    <row r="47" spans="1:26" ht="30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58"/>
      <c r="S47" s="59"/>
      <c r="T47" s="60"/>
      <c r="U47" s="60"/>
      <c r="V47" s="60"/>
      <c r="W47" s="60"/>
      <c r="X47" s="60"/>
      <c r="Y47" s="60"/>
      <c r="Z47" s="59"/>
    </row>
  </sheetData>
  <sheetProtection selectLockedCells="1" selectUnlockedCells="1"/>
  <mergeCells count="19"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  <mergeCell ref="S1:Z1"/>
    <mergeCell ref="A7:Z7"/>
    <mergeCell ref="A8:Z8"/>
    <mergeCell ref="I10:Z10"/>
    <mergeCell ref="S2:Z2"/>
    <mergeCell ref="A3:Z3"/>
    <mergeCell ref="A4:Z4"/>
    <mergeCell ref="A5:Z5"/>
    <mergeCell ref="A6:Z6"/>
  </mergeCells>
  <printOptions horizontalCentered="1"/>
  <pageMargins left="0.39375" right="0.39375" top="0.18680555555555556" bottom="0.20694444444444443" header="0.5118055555555555" footer="0.5118055555555555"/>
  <pageSetup firstPageNumber="34" useFirstPageNumber="1" fitToHeight="2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Главный специалист</cp:lastModifiedBy>
  <cp:lastPrinted>2018-11-02T08:24:46Z</cp:lastPrinted>
  <dcterms:modified xsi:type="dcterms:W3CDTF">2018-11-02T08:25:02Z</dcterms:modified>
  <cp:category/>
  <cp:version/>
  <cp:contentType/>
  <cp:contentStatus/>
</cp:coreProperties>
</file>