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le1" sheetId="1" r:id="rId1"/>
    <sheet name="Лист1" sheetId="2" r:id="rId2"/>
  </sheets>
  <definedNames>
    <definedName name="Excel_BuiltIn_Print_Area_1">'Table1'!$A$1:$AJ$36</definedName>
  </definedNames>
  <calcPr fullCalcOnLoad="1"/>
</workbook>
</file>

<file path=xl/sharedStrings.xml><?xml version="1.0" encoding="utf-8"?>
<sst xmlns="http://schemas.openxmlformats.org/spreadsheetml/2006/main" count="96" uniqueCount="65">
  <si>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</si>
  <si>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</si>
  <si>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</si>
  <si>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</si>
  <si>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</si>
  <si>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</si>
  <si>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</si>
  <si>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</si>
  <si>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</si>
  <si>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</si>
  <si>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</si>
  <si>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</si>
  <si>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</si>
  <si>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</si>
  <si>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</si>
  <si>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Значение</t>
  </si>
  <si>
    <t>Год достижения</t>
  </si>
  <si>
    <t>тыс.рублей</t>
  </si>
  <si>
    <t>-</t>
  </si>
  <si>
    <t>%</t>
  </si>
  <si>
    <t>тыс. рублей</t>
  </si>
  <si>
    <t>единиц</t>
  </si>
  <si>
    <t>Показатель 1 "Количество выпусков СМИ в течение года"</t>
  </si>
  <si>
    <t>тыс.рулей</t>
  </si>
  <si>
    <t>знаков</t>
  </si>
  <si>
    <t>S</t>
  </si>
  <si>
    <t>Принятые обозначения и сокращения:</t>
  </si>
  <si>
    <t>Задачи Подпрограммы</t>
  </si>
  <si>
    <t>По годам реализации Муниципальной программы</t>
  </si>
  <si>
    <t>Всего, тыс. рублей</t>
  </si>
  <si>
    <t>Всего муниципальная программа:</t>
  </si>
  <si>
    <t>Годы реализации муниципальной программы</t>
  </si>
  <si>
    <t>2024 год</t>
  </si>
  <si>
    <t>2025 год</t>
  </si>
  <si>
    <t xml:space="preserve">1.Программа -муниципальная программа. </t>
  </si>
  <si>
    <t>"Содействие развитию гражданского общества Конаковского муниципального округа Тверской области" на 2024-2028 годы</t>
  </si>
  <si>
    <t>Главный Администратор муниципальной программы  - Администрация Конаковского района Тверской области</t>
  </si>
  <si>
    <t>Администратор муниципальной программы - муниципальное казенное учреждение «Организация бухгалтерского и планово-экономического обслуживания» муниципального образования «Конаковский район» Тверской области</t>
  </si>
  <si>
    <t>Исполнители муниципальной программы - Служба протокола Администрации Конаковского района Тверской области, МКУ ЦМП «Иволга», Отдел молодежной политики, культуры и спорта Администрации Конаковского района Тверской области</t>
  </si>
  <si>
    <t>Муниципальная программа "Содействие развитию гражданского общества Конаковского муниципального округа Тверской области" на 2024-2028 годы</t>
  </si>
  <si>
    <t>2026 год</t>
  </si>
  <si>
    <t>2027 год</t>
  </si>
  <si>
    <t>2028 год</t>
  </si>
  <si>
    <t>Показатель 2 "Количество граждан, удостоенных звания "Почетный гражданин"</t>
  </si>
  <si>
    <t>Показатель 1 "Количество редакций газет, которым предоставлена субсидия на финансирование расходов, связанных с их уставной деятельностью"</t>
  </si>
  <si>
    <t>Мероприятие 1.001 "Осуществление ежегодной денежной выплаты гражданам, удостоенным звания "Почетный гражданин"</t>
  </si>
  <si>
    <t>Показатель1 "Количество граждан, удостоенных звания "Почетный гражданин", получивших выплату из бюджета Конаковского муниципального округа"</t>
  </si>
  <si>
    <t>Показатель 1 "Общий годовой тираж (4 A3) газет, редакциям которых представлена субсидия на поддержку"</t>
  </si>
  <si>
    <t>Показатель 2 "Количество полос А3 в газетах, редакциям которых представлена субсидия на поддержку"</t>
  </si>
  <si>
    <t>Показатель 1 "Количество общественных объединений, получивших субсидию из бюджета Конаковского муниципального округа"</t>
  </si>
  <si>
    <t>Показатель 1 "Доля общественных объединений инвалидов, ветеранов войны, труда, военной службы, воинов-интернационалистов, получивших субсидию из бюджета Конаковского муниципального округа"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</si>
  <si>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воинов-интернационалистов" </t>
  </si>
  <si>
    <t xml:space="preserve">Характеристика  муниципальной программы </t>
  </si>
  <si>
    <t>Показатель 1 "Количество общественных объединений инвалидов, ветеранов войны, труда, военной службы, воинов-интернационалистов, ежегодно получающих финансовую поддержку"</t>
  </si>
  <si>
    <t>Показатель 1 "Количество редакций газет, которым ежегодно предоставляется субсидия на финансирование расходов, связанных с их уставной деятельностью"</t>
  </si>
  <si>
    <t>Цель 1 "Содействие развитию институтов гражданского общества в Конаковском муниципальном округе"</t>
  </si>
  <si>
    <t>Цель 2 "Обеспечение информационной открытости органов местного самоуправления Конаковского муниципального округа"</t>
  </si>
  <si>
    <t>Подпрограмма 1 «Поддержка общественного сектора и обеспечение информационной открытости органов местного самоуправления Конаковского муниципального округа"</t>
  </si>
  <si>
    <t>Задача 1 "Содействие развитию институтов гражданского общества в Конаковском муниципальном округе"</t>
  </si>
  <si>
    <t xml:space="preserve">Мероприятие 2.002 "Размещение в средствах массовой информации материалов, освещающих деятельность Администрации Конаковского муниципального округа" </t>
  </si>
  <si>
    <t>Показатель 1 "Количествоэлектронных и печатных средств массовой информации, регулярно освещающих деятельность Администрации Конаковского муниципального округа, территорией распространения которых является Тверская область"</t>
  </si>
  <si>
    <t>Задача 2 "Информирование населения о деятельности  органов местного самоуправления и основных направлениях социально-экономического развития Конаковского муниципального округа через электронные и печатные средства массовой информации"</t>
  </si>
  <si>
    <t xml:space="preserve">Мероприятие 2.003 «Реализация расходных обязательств по поддержке редакций газет за счет средств областного бюджета» </t>
  </si>
  <si>
    <t xml:space="preserve">Мероприятие 2.001 «Реализация расходных обязательств по поддержке редакций газет за счет средств местного бюджета» </t>
  </si>
  <si>
    <t xml:space="preserve"> Приложение к муниципальной  программе 
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</si>
</sst>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0&quot;р.&quot;_-;\-* #,##0.00&quot;р.&quot;_-;_-* \-??&quot;р.&quot;_-;_-@_-"/>
    <numFmt numFmtId="177" formatCode="_-* #,##0_р_._-;\-* #,##0_р_._-;_-* \-_р_._-;_-@_-"/>
    <numFmt numFmtId="178" formatCode="_-* #,##0.00_р_._-;\-* #,##0.00_р_._-;_-* \-??_р_._-;_-@_-"/>
    <numFmt numFmtId="179" formatCode="#,##0.000;[Red]#,##0.000"/>
    <numFmt numFmtId="180" formatCode="#,##0.00;[Red]#,##0.00"/>
    <numFmt numFmtId="181" formatCode="#,##0.000"/>
    <numFmt numFmtId="182" formatCode="#,##0;[Red]#,##0"/>
    <numFmt numFmtId="183" formatCode="#,##0.0;[Red]#,##0.0"/>
    <numFmt numFmtId="184" formatCode="0.000;[Red]0.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_р_._-;\-* #,##0.000_р_._-;_-* \-??_р_._-;_-@_-"/>
    <numFmt numFmtId="191" formatCode="_-* #,##0.000\ _₽_-;\-* #,##0.000\ _₽_-;_-* &quot;-&quot;???\ _₽_-;_-@_-"/>
    <numFmt numFmtId="192" formatCode="_-* #,##0.000_р_._-;\-* #,##0.000_р_._-;_-* &quot;-&quot;???_р_._-;_-@_-"/>
    <numFmt numFmtId="193" formatCode="0.0"/>
    <numFmt numFmtId="194" formatCode="0.0000"/>
  </numFmts>
  <fonts count="5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ill="0" applyBorder="0" applyProtection="0">
      <alignment vertical="top" wrapText="1"/>
    </xf>
    <xf numFmtId="177" fontId="0" fillId="0" borderId="0" applyFill="0" applyBorder="0" applyProtection="0">
      <alignment vertical="top" wrapText="1"/>
    </xf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0" fontId="11" fillId="0" borderId="11" xfId="58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174" fontId="14" fillId="0" borderId="12" xfId="0" applyNumberFormat="1" applyFont="1" applyFill="1" applyBorder="1" applyAlignment="1">
      <alignment horizontal="center" vertical="center" wrapText="1"/>
    </xf>
    <xf numFmtId="190" fontId="5" fillId="0" borderId="17" xfId="61" applyNumberFormat="1" applyFont="1" applyBorder="1">
      <alignment vertical="top" wrapText="1"/>
    </xf>
    <xf numFmtId="190" fontId="5" fillId="0" borderId="16" xfId="61" applyNumberFormat="1" applyFont="1" applyBorder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185" fontId="14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81" fontId="12" fillId="0" borderId="12" xfId="62" applyNumberFormat="1" applyFont="1" applyFill="1" applyBorder="1" applyAlignment="1" applyProtection="1">
      <alignment vertical="center" wrapText="1"/>
      <protection/>
    </xf>
    <xf numFmtId="3" fontId="12" fillId="0" borderId="18" xfId="62" applyNumberFormat="1" applyFont="1" applyFill="1" applyBorder="1" applyAlignment="1" applyProtection="1">
      <alignment vertical="center" wrapText="1"/>
      <protection/>
    </xf>
    <xf numFmtId="0" fontId="6" fillId="0" borderId="19" xfId="44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NumberFormat="1" applyFont="1" applyFill="1" applyBorder="1" applyAlignment="1" applyProtection="1">
      <alignment vertical="center" wrapText="1"/>
      <protection/>
    </xf>
    <xf numFmtId="0" fontId="13" fillId="0" borderId="16" xfId="62" applyNumberFormat="1" applyFont="1" applyFill="1" applyBorder="1" applyAlignment="1" applyProtection="1">
      <alignment vertical="center" wrapText="1"/>
      <protection/>
    </xf>
    <xf numFmtId="0" fontId="12" fillId="0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3" fontId="12" fillId="0" borderId="16" xfId="62" applyNumberFormat="1" applyFont="1" applyFill="1" applyBorder="1" applyAlignment="1" applyProtection="1">
      <alignment vertical="center" wrapText="1"/>
      <protection/>
    </xf>
    <xf numFmtId="3" fontId="14" fillId="0" borderId="1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185" fontId="12" fillId="0" borderId="12" xfId="0" applyNumberFormat="1" applyFont="1" applyFill="1" applyBorder="1" applyAlignment="1">
      <alignment horizontal="right" vertical="center" wrapText="1"/>
    </xf>
    <xf numFmtId="181" fontId="12" fillId="0" borderId="11" xfId="62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7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174" fontId="12" fillId="0" borderId="11" xfId="58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6" fillId="0" borderId="14" xfId="44" applyNumberFormat="1" applyFont="1" applyFill="1" applyBorder="1" applyAlignment="1" applyProtection="1">
      <alignment horizontal="center" vertical="center" wrapText="1"/>
      <protection/>
    </xf>
    <xf numFmtId="181" fontId="14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tabSelected="1" view="pageBreakPreview" zoomScale="95" zoomScaleNormal="95" zoomScaleSheetLayoutView="95" zoomScalePageLayoutView="0" workbookViewId="0" topLeftCell="A1">
      <selection activeCell="AF1" sqref="AF1:AJ2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57" customWidth="1"/>
    <col min="29" max="29" width="13.28125" style="58" customWidth="1"/>
    <col min="30" max="30" width="11.421875" style="57" customWidth="1"/>
    <col min="31" max="31" width="11.7109375" style="57" customWidth="1"/>
    <col min="32" max="32" width="12.00390625" style="57" customWidth="1"/>
    <col min="33" max="33" width="11.28125" style="57" customWidth="1"/>
    <col min="34" max="34" width="11.8515625" style="57" customWidth="1"/>
    <col min="35" max="35" width="12.28125" style="59" customWidth="1"/>
    <col min="36" max="36" width="14.8515625" style="60" customWidth="1"/>
    <col min="37" max="16384" width="9.00390625" style="2" customWidth="1"/>
  </cols>
  <sheetData>
    <row r="1" spans="28:36" s="3" customFormat="1" ht="54" customHeight="1">
      <c r="AB1" s="48"/>
      <c r="AC1" s="49"/>
      <c r="AD1" s="48"/>
      <c r="AE1" s="48"/>
      <c r="AF1" s="82" t="s">
        <v>64</v>
      </c>
      <c r="AG1" s="82"/>
      <c r="AH1" s="82"/>
      <c r="AI1" s="82"/>
      <c r="AJ1" s="82"/>
    </row>
    <row r="2" spans="28:36" s="3" customFormat="1" ht="4.5" customHeight="1">
      <c r="AB2" s="48"/>
      <c r="AC2" s="49"/>
      <c r="AD2" s="48"/>
      <c r="AE2" s="48"/>
      <c r="AF2" s="82"/>
      <c r="AG2" s="82"/>
      <c r="AH2" s="82"/>
      <c r="AI2" s="82"/>
      <c r="AJ2" s="82"/>
    </row>
    <row r="3" spans="28:36" s="3" customFormat="1" ht="12.75" customHeight="1">
      <c r="AB3" s="48"/>
      <c r="AC3" s="49"/>
      <c r="AD3" s="48"/>
      <c r="AE3" s="48"/>
      <c r="AF3" s="48"/>
      <c r="AG3" s="48"/>
      <c r="AH3" s="48"/>
      <c r="AI3" s="50"/>
      <c r="AJ3" s="51"/>
    </row>
    <row r="4" spans="1:36" s="3" customFormat="1" ht="15.75" customHeight="1">
      <c r="A4" s="78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9"/>
      <c r="AJ4" s="79"/>
    </row>
    <row r="5" spans="1:36" s="3" customFormat="1" ht="16.5" customHeight="1">
      <c r="A5" s="78" t="s">
        <v>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9"/>
      <c r="AJ5" s="79"/>
    </row>
    <row r="6" spans="1:36" s="3" customFormat="1" ht="33" customHeight="1">
      <c r="A6" s="80" t="s">
        <v>36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79"/>
      <c r="AJ6" s="79"/>
    </row>
    <row r="7" spans="1:59" s="3" customFormat="1" ht="36" customHeight="1">
      <c r="A7" s="67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6"/>
      <c r="AY7" s="7"/>
      <c r="AZ7" s="7"/>
      <c r="BA7" s="7"/>
      <c r="BB7" s="7"/>
      <c r="BC7" s="7"/>
      <c r="BD7" s="7"/>
      <c r="BE7" s="7"/>
      <c r="BF7" s="7"/>
      <c r="BG7" s="7"/>
    </row>
    <row r="8" spans="1:59" s="3" customFormat="1" ht="34.5" customHeight="1">
      <c r="A8" s="69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3" customFormat="1" ht="17.25" customHeight="1">
      <c r="A9" s="28"/>
      <c r="B9" s="28"/>
      <c r="C9" s="28"/>
      <c r="D9" s="28"/>
      <c r="E9" s="28"/>
      <c r="F9" s="28"/>
      <c r="G9" s="28"/>
      <c r="H9" s="77" t="s">
        <v>26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24" customHeight="1">
      <c r="A10" s="28"/>
      <c r="B10" s="28"/>
      <c r="C10" s="28"/>
      <c r="D10" s="28"/>
      <c r="E10" s="28"/>
      <c r="F10" s="28"/>
      <c r="G10" s="28"/>
      <c r="H10" s="77" t="s">
        <v>34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36" s="1" customFormat="1" ht="25.5" customHeight="1">
      <c r="A11" s="71" t="s">
        <v>8</v>
      </c>
      <c r="B11" s="72"/>
      <c r="C11" s="73"/>
      <c r="D11" s="66" t="s">
        <v>0</v>
      </c>
      <c r="E11" s="66"/>
      <c r="F11" s="66" t="s">
        <v>1</v>
      </c>
      <c r="G11" s="66"/>
      <c r="H11" s="66" t="s">
        <v>2</v>
      </c>
      <c r="I11" s="66"/>
      <c r="J11" s="66"/>
      <c r="K11" s="66"/>
      <c r="L11" s="66"/>
      <c r="M11" s="66"/>
      <c r="N11" s="66"/>
      <c r="O11" s="66" t="s">
        <v>3</v>
      </c>
      <c r="P11" s="66"/>
      <c r="Q11" s="66"/>
      <c r="R11" s="66" t="s">
        <v>4</v>
      </c>
      <c r="S11" s="66"/>
      <c r="T11" s="66"/>
      <c r="U11" s="66"/>
      <c r="V11" s="66"/>
      <c r="W11" s="66"/>
      <c r="X11" s="66"/>
      <c r="Y11" s="66"/>
      <c r="Z11" s="66"/>
      <c r="AA11" s="66"/>
      <c r="AB11" s="64" t="s">
        <v>5</v>
      </c>
      <c r="AC11" s="64" t="s">
        <v>6</v>
      </c>
      <c r="AD11" s="64" t="s">
        <v>31</v>
      </c>
      <c r="AE11" s="64"/>
      <c r="AF11" s="64"/>
      <c r="AG11" s="64"/>
      <c r="AH11" s="64"/>
      <c r="AI11" s="64" t="s">
        <v>7</v>
      </c>
      <c r="AJ11" s="64"/>
    </row>
    <row r="12" spans="1:36" s="1" customFormat="1" ht="62.25" customHeight="1">
      <c r="A12" s="74"/>
      <c r="B12" s="75"/>
      <c r="C12" s="76"/>
      <c r="D12" s="65"/>
      <c r="E12" s="65"/>
      <c r="F12" s="65"/>
      <c r="G12" s="65"/>
      <c r="H12" s="52"/>
      <c r="I12" s="52"/>
      <c r="J12" s="52"/>
      <c r="K12" s="52"/>
      <c r="L12" s="52"/>
      <c r="M12" s="52"/>
      <c r="N12" s="52"/>
      <c r="O12" s="65"/>
      <c r="P12" s="65"/>
      <c r="Q12" s="65"/>
      <c r="R12" s="65" t="s">
        <v>9</v>
      </c>
      <c r="S12" s="65"/>
      <c r="T12" s="8" t="s">
        <v>10</v>
      </c>
      <c r="U12" s="8" t="s">
        <v>11</v>
      </c>
      <c r="V12" s="8" t="s">
        <v>12</v>
      </c>
      <c r="W12" s="66" t="s">
        <v>13</v>
      </c>
      <c r="X12" s="66"/>
      <c r="Y12" s="66"/>
      <c r="Z12" s="66" t="s">
        <v>14</v>
      </c>
      <c r="AA12" s="66"/>
      <c r="AB12" s="64"/>
      <c r="AC12" s="64"/>
      <c r="AD12" s="19" t="s">
        <v>32</v>
      </c>
      <c r="AE12" s="19" t="s">
        <v>33</v>
      </c>
      <c r="AF12" s="19" t="s">
        <v>40</v>
      </c>
      <c r="AG12" s="19" t="s">
        <v>41</v>
      </c>
      <c r="AH12" s="19" t="s">
        <v>42</v>
      </c>
      <c r="AI12" s="53" t="s">
        <v>15</v>
      </c>
      <c r="AJ12" s="19" t="s">
        <v>16</v>
      </c>
    </row>
    <row r="13" spans="1:36" s="1" customFormat="1" ht="48" customHeight="1">
      <c r="A13" s="54">
        <v>6</v>
      </c>
      <c r="B13" s="54">
        <v>0</v>
      </c>
      <c r="C13" s="54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5"/>
      <c r="U13" s="9"/>
      <c r="V13" s="9"/>
      <c r="W13" s="9"/>
      <c r="X13" s="9"/>
      <c r="Y13" s="9"/>
      <c r="Z13" s="9"/>
      <c r="AA13" s="9"/>
      <c r="AB13" s="20" t="s">
        <v>39</v>
      </c>
      <c r="AC13" s="21" t="s">
        <v>17</v>
      </c>
      <c r="AD13" s="47">
        <f aca="true" t="shared" si="0" ref="AD13:AI13">AD19</f>
        <v>3399.28</v>
      </c>
      <c r="AE13" s="47">
        <f t="shared" si="0"/>
        <v>3399.28</v>
      </c>
      <c r="AF13" s="47">
        <f t="shared" si="0"/>
        <v>3399.28</v>
      </c>
      <c r="AG13" s="47">
        <f t="shared" si="0"/>
        <v>2540.88</v>
      </c>
      <c r="AH13" s="47">
        <f t="shared" si="0"/>
        <v>2540.88</v>
      </c>
      <c r="AI13" s="47">
        <f t="shared" si="0"/>
        <v>15279.599999999999</v>
      </c>
      <c r="AJ13" s="22">
        <v>2028</v>
      </c>
    </row>
    <row r="14" spans="1:36" s="1" customFormat="1" ht="61.5" customHeight="1">
      <c r="A14" s="54"/>
      <c r="B14" s="54"/>
      <c r="C14" s="5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3"/>
      <c r="U14" s="10"/>
      <c r="V14" s="10"/>
      <c r="W14" s="10"/>
      <c r="X14" s="10"/>
      <c r="Y14" s="10"/>
      <c r="Z14" s="10"/>
      <c r="AA14" s="10"/>
      <c r="AB14" s="20" t="s">
        <v>55</v>
      </c>
      <c r="AC14" s="21" t="s">
        <v>18</v>
      </c>
      <c r="AD14" s="21" t="s">
        <v>18</v>
      </c>
      <c r="AE14" s="21" t="s">
        <v>18</v>
      </c>
      <c r="AF14" s="21" t="s">
        <v>18</v>
      </c>
      <c r="AG14" s="21" t="s">
        <v>18</v>
      </c>
      <c r="AH14" s="21" t="s">
        <v>18</v>
      </c>
      <c r="AI14" s="21" t="s">
        <v>18</v>
      </c>
      <c r="AJ14" s="21" t="s">
        <v>18</v>
      </c>
    </row>
    <row r="15" spans="1:36" s="1" customFormat="1" ht="50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3"/>
      <c r="U15" s="10"/>
      <c r="V15" s="10"/>
      <c r="W15" s="10"/>
      <c r="X15" s="10"/>
      <c r="Y15" s="10"/>
      <c r="Z15" s="10"/>
      <c r="AA15" s="10"/>
      <c r="AB15" s="20" t="s">
        <v>49</v>
      </c>
      <c r="AC15" s="25" t="s">
        <v>21</v>
      </c>
      <c r="AD15" s="23">
        <v>2</v>
      </c>
      <c r="AE15" s="23">
        <v>2</v>
      </c>
      <c r="AF15" s="23">
        <v>2</v>
      </c>
      <c r="AG15" s="23">
        <v>2</v>
      </c>
      <c r="AH15" s="23">
        <v>2</v>
      </c>
      <c r="AI15" s="23">
        <v>2</v>
      </c>
      <c r="AJ15" s="22">
        <v>2028</v>
      </c>
    </row>
    <row r="16" spans="1:36" s="1" customFormat="1" ht="3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3"/>
      <c r="U16" s="10"/>
      <c r="V16" s="10"/>
      <c r="W16" s="10"/>
      <c r="X16" s="10"/>
      <c r="Y16" s="10"/>
      <c r="Z16" s="10"/>
      <c r="AA16" s="10"/>
      <c r="AB16" s="20" t="s">
        <v>43</v>
      </c>
      <c r="AC16" s="25" t="s">
        <v>21</v>
      </c>
      <c r="AD16" s="31">
        <v>20</v>
      </c>
      <c r="AE16" s="31">
        <v>20</v>
      </c>
      <c r="AF16" s="31">
        <v>20</v>
      </c>
      <c r="AG16" s="31">
        <v>20</v>
      </c>
      <c r="AH16" s="31">
        <v>20</v>
      </c>
      <c r="AI16" s="31">
        <v>20</v>
      </c>
      <c r="AJ16" s="22">
        <v>2028</v>
      </c>
    </row>
    <row r="17" spans="1:36" s="1" customFormat="1" ht="4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3"/>
      <c r="U17" s="10"/>
      <c r="V17" s="10"/>
      <c r="W17" s="10"/>
      <c r="X17" s="10"/>
      <c r="Y17" s="10"/>
      <c r="Z17" s="10"/>
      <c r="AA17" s="10"/>
      <c r="AB17" s="20" t="s">
        <v>56</v>
      </c>
      <c r="AC17" s="21" t="s">
        <v>18</v>
      </c>
      <c r="AD17" s="21" t="s">
        <v>18</v>
      </c>
      <c r="AE17" s="21" t="s">
        <v>18</v>
      </c>
      <c r="AF17" s="21" t="s">
        <v>18</v>
      </c>
      <c r="AG17" s="21" t="s">
        <v>18</v>
      </c>
      <c r="AH17" s="21" t="s">
        <v>18</v>
      </c>
      <c r="AI17" s="21" t="s">
        <v>18</v>
      </c>
      <c r="AJ17" s="21" t="s">
        <v>18</v>
      </c>
    </row>
    <row r="18" spans="1:36" s="1" customFormat="1" ht="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3"/>
      <c r="U18" s="10"/>
      <c r="V18" s="10"/>
      <c r="W18" s="10"/>
      <c r="X18" s="10"/>
      <c r="Y18" s="10"/>
      <c r="Z18" s="10"/>
      <c r="AA18" s="10"/>
      <c r="AB18" s="20" t="s">
        <v>44</v>
      </c>
      <c r="AC18" s="25" t="s">
        <v>21</v>
      </c>
      <c r="AD18" s="23">
        <v>1</v>
      </c>
      <c r="AE18" s="23">
        <v>1</v>
      </c>
      <c r="AF18" s="23">
        <v>1</v>
      </c>
      <c r="AG18" s="23">
        <v>1</v>
      </c>
      <c r="AH18" s="23">
        <v>1</v>
      </c>
      <c r="AI18" s="23">
        <v>1</v>
      </c>
      <c r="AJ18" s="22">
        <v>2028</v>
      </c>
    </row>
    <row r="19" spans="1:36" s="1" customFormat="1" ht="60.75" customHeight="1">
      <c r="A19" s="15">
        <v>6</v>
      </c>
      <c r="B19" s="15">
        <v>0</v>
      </c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3"/>
      <c r="U19" s="10"/>
      <c r="V19" s="10"/>
      <c r="W19" s="10"/>
      <c r="X19" s="10"/>
      <c r="Y19" s="10"/>
      <c r="Z19" s="10"/>
      <c r="AA19" s="10"/>
      <c r="AB19" s="24" t="s">
        <v>57</v>
      </c>
      <c r="AC19" s="21" t="s">
        <v>20</v>
      </c>
      <c r="AD19" s="47">
        <f aca="true" t="shared" si="1" ref="AD19:AI19">AD20+AD27</f>
        <v>3399.28</v>
      </c>
      <c r="AE19" s="47">
        <f t="shared" si="1"/>
        <v>3399.28</v>
      </c>
      <c r="AF19" s="47">
        <f t="shared" si="1"/>
        <v>3399.28</v>
      </c>
      <c r="AG19" s="47">
        <f t="shared" si="1"/>
        <v>2540.88</v>
      </c>
      <c r="AH19" s="47">
        <f t="shared" si="1"/>
        <v>2540.88</v>
      </c>
      <c r="AI19" s="47">
        <f t="shared" si="1"/>
        <v>15279.599999999999</v>
      </c>
      <c r="AJ19" s="22">
        <v>2028</v>
      </c>
    </row>
    <row r="20" spans="1:36" s="1" customFormat="1" ht="48" customHeight="1">
      <c r="A20" s="15">
        <v>6</v>
      </c>
      <c r="B20" s="15">
        <v>0</v>
      </c>
      <c r="C20" s="15">
        <v>1</v>
      </c>
      <c r="D20" s="15">
        <v>1</v>
      </c>
      <c r="E20" s="15">
        <v>0</v>
      </c>
      <c r="F20" s="15">
        <v>0</v>
      </c>
      <c r="G20" s="15">
        <v>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3"/>
      <c r="U20" s="10"/>
      <c r="V20" s="10"/>
      <c r="W20" s="10"/>
      <c r="X20" s="10"/>
      <c r="Y20" s="10"/>
      <c r="Z20" s="10"/>
      <c r="AA20" s="10"/>
      <c r="AB20" s="24" t="s">
        <v>58</v>
      </c>
      <c r="AC20" s="21" t="s">
        <v>20</v>
      </c>
      <c r="AD20" s="47">
        <f aca="true" t="shared" si="2" ref="AD20:AI20">AD23+AD25</f>
        <v>507</v>
      </c>
      <c r="AE20" s="47">
        <f t="shared" si="2"/>
        <v>507</v>
      </c>
      <c r="AF20" s="47">
        <f t="shared" si="2"/>
        <v>507</v>
      </c>
      <c r="AG20" s="47">
        <f t="shared" si="2"/>
        <v>507</v>
      </c>
      <c r="AH20" s="47">
        <f t="shared" si="2"/>
        <v>507</v>
      </c>
      <c r="AI20" s="47">
        <f t="shared" si="2"/>
        <v>2535</v>
      </c>
      <c r="AJ20" s="22">
        <v>2028</v>
      </c>
    </row>
    <row r="21" spans="1:36" s="1" customFormat="1" ht="6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3"/>
      <c r="U21" s="10"/>
      <c r="V21" s="10"/>
      <c r="W21" s="10"/>
      <c r="X21" s="10"/>
      <c r="Y21" s="10"/>
      <c r="Z21" s="10"/>
      <c r="AA21" s="10"/>
      <c r="AB21" s="20" t="s">
        <v>50</v>
      </c>
      <c r="AC21" s="21" t="s">
        <v>19</v>
      </c>
      <c r="AD21" s="23">
        <v>100</v>
      </c>
      <c r="AE21" s="23">
        <v>100</v>
      </c>
      <c r="AF21" s="23">
        <v>100</v>
      </c>
      <c r="AG21" s="23">
        <v>100</v>
      </c>
      <c r="AH21" s="23">
        <v>100</v>
      </c>
      <c r="AI21" s="23">
        <v>100</v>
      </c>
      <c r="AJ21" s="22">
        <v>2028</v>
      </c>
    </row>
    <row r="22" spans="1:36" s="1" customFormat="1" ht="3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10"/>
      <c r="V22" s="10"/>
      <c r="W22" s="10"/>
      <c r="X22" s="10"/>
      <c r="Y22" s="10"/>
      <c r="Z22" s="10"/>
      <c r="AA22" s="10"/>
      <c r="AB22" s="20" t="s">
        <v>43</v>
      </c>
      <c r="AC22" s="21" t="s">
        <v>21</v>
      </c>
      <c r="AD22" s="31">
        <v>20</v>
      </c>
      <c r="AE22" s="31">
        <v>20</v>
      </c>
      <c r="AF22" s="31">
        <v>20</v>
      </c>
      <c r="AG22" s="31">
        <v>20</v>
      </c>
      <c r="AH22" s="31">
        <v>20</v>
      </c>
      <c r="AI22" s="31">
        <f>SUM(AD22:AH22)</f>
        <v>100</v>
      </c>
      <c r="AJ22" s="22">
        <v>2028</v>
      </c>
    </row>
    <row r="23" spans="1:36" s="1" customFormat="1" ht="45.75" customHeight="1">
      <c r="A23" s="15">
        <v>6</v>
      </c>
      <c r="B23" s="15">
        <v>0</v>
      </c>
      <c r="C23" s="15">
        <v>1</v>
      </c>
      <c r="D23" s="15">
        <v>1</v>
      </c>
      <c r="E23" s="15">
        <v>0</v>
      </c>
      <c r="F23" s="15">
        <v>0</v>
      </c>
      <c r="G23" s="15">
        <v>6</v>
      </c>
      <c r="H23" s="15">
        <v>0</v>
      </c>
      <c r="I23" s="15">
        <v>5</v>
      </c>
      <c r="J23" s="15">
        <v>1</v>
      </c>
      <c r="K23" s="15">
        <v>0</v>
      </c>
      <c r="L23" s="15">
        <v>1</v>
      </c>
      <c r="M23" s="15">
        <v>2</v>
      </c>
      <c r="N23" s="15">
        <v>0</v>
      </c>
      <c r="O23" s="15">
        <v>0</v>
      </c>
      <c r="P23" s="15">
        <v>1</v>
      </c>
      <c r="Q23" s="15">
        <v>0</v>
      </c>
      <c r="R23" s="15"/>
      <c r="S23" s="15"/>
      <c r="T23" s="13"/>
      <c r="U23" s="10"/>
      <c r="V23" s="10"/>
      <c r="W23" s="10"/>
      <c r="X23" s="10"/>
      <c r="Y23" s="10"/>
      <c r="Z23" s="10"/>
      <c r="AA23" s="10"/>
      <c r="AB23" s="20" t="s">
        <v>45</v>
      </c>
      <c r="AC23" s="25" t="s">
        <v>17</v>
      </c>
      <c r="AD23" s="30">
        <v>207</v>
      </c>
      <c r="AE23" s="30">
        <v>207</v>
      </c>
      <c r="AF23" s="30">
        <v>207</v>
      </c>
      <c r="AG23" s="30">
        <v>207</v>
      </c>
      <c r="AH23" s="30">
        <v>207</v>
      </c>
      <c r="AI23" s="30">
        <f>SUM(AD23:AH23)</f>
        <v>1035</v>
      </c>
      <c r="AJ23" s="22">
        <v>2028</v>
      </c>
    </row>
    <row r="24" spans="1:36" s="1" customFormat="1" ht="4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3"/>
      <c r="U24" s="10"/>
      <c r="V24" s="10"/>
      <c r="W24" s="10"/>
      <c r="X24" s="10"/>
      <c r="Y24" s="10"/>
      <c r="Z24" s="10"/>
      <c r="AA24" s="10"/>
      <c r="AB24" s="20" t="s">
        <v>46</v>
      </c>
      <c r="AC24" s="25" t="s">
        <v>21</v>
      </c>
      <c r="AD24" s="31">
        <v>20</v>
      </c>
      <c r="AE24" s="31">
        <v>20</v>
      </c>
      <c r="AF24" s="31">
        <v>20</v>
      </c>
      <c r="AG24" s="31">
        <v>20</v>
      </c>
      <c r="AH24" s="31">
        <v>20</v>
      </c>
      <c r="AI24" s="31">
        <f>SUM(AD24:AH24)</f>
        <v>100</v>
      </c>
      <c r="AJ24" s="22">
        <v>2028</v>
      </c>
    </row>
    <row r="25" spans="1:36" s="1" customFormat="1" ht="69" customHeight="1">
      <c r="A25" s="15">
        <v>6</v>
      </c>
      <c r="B25" s="15">
        <v>0</v>
      </c>
      <c r="C25" s="15">
        <v>1</v>
      </c>
      <c r="D25" s="15">
        <v>1</v>
      </c>
      <c r="E25" s="15">
        <v>0</v>
      </c>
      <c r="F25" s="15">
        <v>0</v>
      </c>
      <c r="G25" s="15">
        <v>6</v>
      </c>
      <c r="H25" s="15">
        <v>0</v>
      </c>
      <c r="I25" s="15">
        <v>5</v>
      </c>
      <c r="J25" s="15">
        <v>1</v>
      </c>
      <c r="K25" s="15">
        <v>0</v>
      </c>
      <c r="L25" s="15">
        <v>1</v>
      </c>
      <c r="M25" s="15">
        <v>2</v>
      </c>
      <c r="N25" s="15">
        <v>0</v>
      </c>
      <c r="O25" s="15">
        <v>0</v>
      </c>
      <c r="P25" s="15">
        <v>2</v>
      </c>
      <c r="Q25" s="15">
        <v>0</v>
      </c>
      <c r="R25" s="15"/>
      <c r="S25" s="15"/>
      <c r="T25" s="13"/>
      <c r="U25" s="10"/>
      <c r="V25" s="10"/>
      <c r="W25" s="10"/>
      <c r="X25" s="10"/>
      <c r="Y25" s="10"/>
      <c r="Z25" s="10"/>
      <c r="AA25" s="10"/>
      <c r="AB25" s="20" t="s">
        <v>51</v>
      </c>
      <c r="AC25" s="25" t="s">
        <v>17</v>
      </c>
      <c r="AD25" s="30">
        <v>300</v>
      </c>
      <c r="AE25" s="30">
        <v>300</v>
      </c>
      <c r="AF25" s="30">
        <v>300</v>
      </c>
      <c r="AG25" s="30">
        <v>300</v>
      </c>
      <c r="AH25" s="30">
        <v>300</v>
      </c>
      <c r="AI25" s="46">
        <f>SUM(AD25:AH25)</f>
        <v>1500</v>
      </c>
      <c r="AJ25" s="22">
        <v>2028</v>
      </c>
    </row>
    <row r="26" spans="1:36" s="1" customFormat="1" ht="6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3"/>
      <c r="U26" s="10"/>
      <c r="V26" s="10"/>
      <c r="W26" s="10"/>
      <c r="X26" s="10"/>
      <c r="Y26" s="10"/>
      <c r="Z26" s="10"/>
      <c r="AA26" s="10"/>
      <c r="AB26" s="20" t="s">
        <v>53</v>
      </c>
      <c r="AC26" s="25" t="s">
        <v>21</v>
      </c>
      <c r="AD26" s="31">
        <v>2</v>
      </c>
      <c r="AE26" s="31">
        <v>2</v>
      </c>
      <c r="AF26" s="31">
        <v>2</v>
      </c>
      <c r="AG26" s="31">
        <v>2</v>
      </c>
      <c r="AH26" s="31">
        <v>2</v>
      </c>
      <c r="AI26" s="31">
        <v>2</v>
      </c>
      <c r="AJ26" s="22">
        <v>2028</v>
      </c>
    </row>
    <row r="27" spans="1:36" s="1" customFormat="1" ht="89.25" customHeight="1">
      <c r="A27" s="15">
        <v>6</v>
      </c>
      <c r="B27" s="15">
        <v>0</v>
      </c>
      <c r="C27" s="15"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3"/>
      <c r="U27" s="10"/>
      <c r="V27" s="10"/>
      <c r="W27" s="10"/>
      <c r="X27" s="10"/>
      <c r="Y27" s="10"/>
      <c r="Z27" s="10"/>
      <c r="AA27" s="10"/>
      <c r="AB27" s="24" t="s">
        <v>61</v>
      </c>
      <c r="AC27" s="21" t="s">
        <v>17</v>
      </c>
      <c r="AD27" s="40">
        <f aca="true" t="shared" si="3" ref="AD27:AI27">AD29+AD32+AD34</f>
        <v>2892.28</v>
      </c>
      <c r="AE27" s="40">
        <f t="shared" si="3"/>
        <v>2892.28</v>
      </c>
      <c r="AF27" s="40">
        <f t="shared" si="3"/>
        <v>2892.28</v>
      </c>
      <c r="AG27" s="40">
        <f t="shared" si="3"/>
        <v>2033.88</v>
      </c>
      <c r="AH27" s="40">
        <f t="shared" si="3"/>
        <v>2033.88</v>
      </c>
      <c r="AI27" s="40">
        <f t="shared" si="3"/>
        <v>12744.599999999999</v>
      </c>
      <c r="AJ27" s="22">
        <v>2028</v>
      </c>
    </row>
    <row r="28" spans="1:36" s="1" customFormat="1" ht="67.5" customHeight="1">
      <c r="A28" s="15">
        <v>6</v>
      </c>
      <c r="B28" s="15">
        <v>0</v>
      </c>
      <c r="C28" s="15">
        <v>1</v>
      </c>
      <c r="D28" s="15">
        <v>1</v>
      </c>
      <c r="E28" s="15">
        <v>2</v>
      </c>
      <c r="F28" s="15">
        <v>0</v>
      </c>
      <c r="G28" s="15">
        <v>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3"/>
      <c r="U28" s="10"/>
      <c r="V28" s="10"/>
      <c r="W28" s="10"/>
      <c r="X28" s="10"/>
      <c r="Y28" s="10"/>
      <c r="Z28" s="10"/>
      <c r="AA28" s="10"/>
      <c r="AB28" s="20" t="s">
        <v>54</v>
      </c>
      <c r="AC28" s="21" t="s">
        <v>21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2028</v>
      </c>
    </row>
    <row r="29" spans="1:36" s="1" customFormat="1" ht="63" customHeight="1">
      <c r="A29" s="15">
        <v>6</v>
      </c>
      <c r="B29" s="15">
        <v>0</v>
      </c>
      <c r="C29" s="15">
        <v>1</v>
      </c>
      <c r="D29" s="15">
        <v>1</v>
      </c>
      <c r="E29" s="15">
        <v>2</v>
      </c>
      <c r="F29" s="15">
        <v>0</v>
      </c>
      <c r="G29" s="15">
        <v>4</v>
      </c>
      <c r="H29" s="15">
        <v>0</v>
      </c>
      <c r="I29" s="15">
        <v>5</v>
      </c>
      <c r="J29" s="15">
        <v>1</v>
      </c>
      <c r="K29" s="15">
        <v>0</v>
      </c>
      <c r="L29" s="15">
        <v>2</v>
      </c>
      <c r="M29" s="15" t="s">
        <v>25</v>
      </c>
      <c r="N29" s="15">
        <v>0</v>
      </c>
      <c r="O29" s="15">
        <v>3</v>
      </c>
      <c r="P29" s="15">
        <v>2</v>
      </c>
      <c r="Q29" s="15">
        <v>0</v>
      </c>
      <c r="R29" s="15"/>
      <c r="S29" s="15"/>
      <c r="T29" s="13"/>
      <c r="U29" s="10"/>
      <c r="V29" s="10"/>
      <c r="W29" s="10"/>
      <c r="X29" s="10"/>
      <c r="Y29" s="10"/>
      <c r="Z29" s="10"/>
      <c r="AA29" s="10"/>
      <c r="AB29" s="20" t="s">
        <v>63</v>
      </c>
      <c r="AC29" s="21" t="s">
        <v>23</v>
      </c>
      <c r="AD29" s="56">
        <f>1600.18+80</f>
        <v>1680.18</v>
      </c>
      <c r="AE29" s="56">
        <f>1600.18+80</f>
        <v>1680.18</v>
      </c>
      <c r="AF29" s="56">
        <f>1600.18+80</f>
        <v>1680.18</v>
      </c>
      <c r="AG29" s="56">
        <f>1600.18+80</f>
        <v>1680.18</v>
      </c>
      <c r="AH29" s="56">
        <f>1600.18+80</f>
        <v>1680.18</v>
      </c>
      <c r="AI29" s="56">
        <f>SUM(AD29:AH29)</f>
        <v>8400.9</v>
      </c>
      <c r="AJ29" s="22">
        <v>2028</v>
      </c>
    </row>
    <row r="30" spans="1:36" s="1" customFormat="1" ht="4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10"/>
      <c r="V30" s="10"/>
      <c r="W30" s="10"/>
      <c r="X30" s="10"/>
      <c r="Y30" s="10"/>
      <c r="Z30" s="10"/>
      <c r="AA30" s="10"/>
      <c r="AB30" s="20" t="s">
        <v>47</v>
      </c>
      <c r="AC30" s="32" t="s">
        <v>21</v>
      </c>
      <c r="AD30" s="23">
        <v>300</v>
      </c>
      <c r="AE30" s="23">
        <v>300</v>
      </c>
      <c r="AF30" s="23">
        <v>300</v>
      </c>
      <c r="AG30" s="23">
        <v>300</v>
      </c>
      <c r="AH30" s="23">
        <v>300</v>
      </c>
      <c r="AI30" s="23">
        <v>300</v>
      </c>
      <c r="AJ30" s="22">
        <v>2028</v>
      </c>
    </row>
    <row r="31" spans="1:36" s="1" customFormat="1" ht="4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4"/>
      <c r="U31" s="11"/>
      <c r="V31" s="11"/>
      <c r="W31" s="11"/>
      <c r="X31" s="11"/>
      <c r="Y31" s="11"/>
      <c r="Z31" s="11"/>
      <c r="AA31" s="12"/>
      <c r="AB31" s="20" t="s">
        <v>48</v>
      </c>
      <c r="AC31" s="32" t="s">
        <v>21</v>
      </c>
      <c r="AD31" s="31">
        <v>16</v>
      </c>
      <c r="AE31" s="31">
        <v>16</v>
      </c>
      <c r="AF31" s="31">
        <v>16</v>
      </c>
      <c r="AG31" s="31">
        <v>16</v>
      </c>
      <c r="AH31" s="31">
        <v>16</v>
      </c>
      <c r="AI31" s="23">
        <v>16</v>
      </c>
      <c r="AJ31" s="22">
        <v>2028</v>
      </c>
    </row>
    <row r="32" spans="1:36" s="1" customFormat="1" ht="66.75" customHeight="1">
      <c r="A32" s="15">
        <v>6</v>
      </c>
      <c r="B32" s="15">
        <v>0</v>
      </c>
      <c r="C32" s="15">
        <v>1</v>
      </c>
      <c r="D32" s="15">
        <v>1</v>
      </c>
      <c r="E32" s="15">
        <v>2</v>
      </c>
      <c r="F32" s="15">
        <v>0</v>
      </c>
      <c r="G32" s="15">
        <v>4</v>
      </c>
      <c r="H32" s="15">
        <v>0</v>
      </c>
      <c r="I32" s="15">
        <v>5</v>
      </c>
      <c r="J32" s="15">
        <v>1</v>
      </c>
      <c r="K32" s="15">
        <v>0</v>
      </c>
      <c r="L32" s="15">
        <v>2</v>
      </c>
      <c r="M32" s="15">
        <v>2</v>
      </c>
      <c r="N32" s="15">
        <v>0</v>
      </c>
      <c r="O32" s="15">
        <v>0</v>
      </c>
      <c r="P32" s="15">
        <v>2</v>
      </c>
      <c r="Q32" s="15">
        <v>0</v>
      </c>
      <c r="R32" s="15"/>
      <c r="S32" s="15"/>
      <c r="T32" s="14"/>
      <c r="U32" s="11"/>
      <c r="V32" s="11"/>
      <c r="W32" s="11"/>
      <c r="X32" s="11"/>
      <c r="Y32" s="11"/>
      <c r="Z32" s="11"/>
      <c r="AA32" s="12"/>
      <c r="AB32" s="20" t="s">
        <v>59</v>
      </c>
      <c r="AC32" s="33" t="s">
        <v>17</v>
      </c>
      <c r="AD32" s="34">
        <v>353.7</v>
      </c>
      <c r="AE32" s="34">
        <v>353.7</v>
      </c>
      <c r="AF32" s="34">
        <v>353.7</v>
      </c>
      <c r="AG32" s="34">
        <v>353.7</v>
      </c>
      <c r="AH32" s="34">
        <v>353.7</v>
      </c>
      <c r="AI32" s="34">
        <f>SUM(AD32:AH32)</f>
        <v>1768.5</v>
      </c>
      <c r="AJ32" s="22">
        <v>2028</v>
      </c>
    </row>
    <row r="33" spans="1:36" s="1" customFormat="1" ht="90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4"/>
      <c r="U33" s="11"/>
      <c r="V33" s="11"/>
      <c r="W33" s="11"/>
      <c r="X33" s="11"/>
      <c r="Y33" s="11"/>
      <c r="Z33" s="11"/>
      <c r="AA33" s="12"/>
      <c r="AB33" s="20" t="s">
        <v>60</v>
      </c>
      <c r="AC33" s="32" t="s">
        <v>21</v>
      </c>
      <c r="AD33" s="35">
        <v>3</v>
      </c>
      <c r="AE33" s="35">
        <v>3</v>
      </c>
      <c r="AF33" s="35">
        <v>3</v>
      </c>
      <c r="AG33" s="35">
        <v>3</v>
      </c>
      <c r="AH33" s="35">
        <v>3</v>
      </c>
      <c r="AI33" s="35">
        <v>3</v>
      </c>
      <c r="AJ33" s="22">
        <v>2028</v>
      </c>
    </row>
    <row r="34" spans="1:36" s="1" customFormat="1" ht="63" customHeight="1">
      <c r="A34" s="36">
        <v>6</v>
      </c>
      <c r="B34" s="36">
        <v>0</v>
      </c>
      <c r="C34" s="36">
        <v>1</v>
      </c>
      <c r="D34" s="36">
        <v>1</v>
      </c>
      <c r="E34" s="36">
        <v>2</v>
      </c>
      <c r="F34" s="36">
        <v>0</v>
      </c>
      <c r="G34" s="36">
        <v>4</v>
      </c>
      <c r="H34" s="15">
        <v>0</v>
      </c>
      <c r="I34" s="15">
        <v>5</v>
      </c>
      <c r="J34" s="36">
        <v>1</v>
      </c>
      <c r="K34" s="36">
        <v>0</v>
      </c>
      <c r="L34" s="36">
        <v>2</v>
      </c>
      <c r="M34" s="36">
        <v>1</v>
      </c>
      <c r="N34" s="36">
        <v>0</v>
      </c>
      <c r="O34" s="36">
        <v>3</v>
      </c>
      <c r="P34" s="36">
        <v>2</v>
      </c>
      <c r="Q34" s="36">
        <v>0</v>
      </c>
      <c r="R34" s="36"/>
      <c r="S34" s="36"/>
      <c r="T34" s="14"/>
      <c r="U34" s="11"/>
      <c r="V34" s="11"/>
      <c r="W34" s="11"/>
      <c r="X34" s="11"/>
      <c r="Y34" s="11"/>
      <c r="Z34" s="11"/>
      <c r="AA34" s="11"/>
      <c r="AB34" s="37" t="s">
        <v>62</v>
      </c>
      <c r="AC34" s="39" t="s">
        <v>23</v>
      </c>
      <c r="AD34" s="40">
        <v>858.4</v>
      </c>
      <c r="AE34" s="40">
        <v>858.4</v>
      </c>
      <c r="AF34" s="40">
        <v>858.4</v>
      </c>
      <c r="AG34" s="40">
        <v>0</v>
      </c>
      <c r="AH34" s="40">
        <v>0</v>
      </c>
      <c r="AI34" s="40">
        <f>SUM(AD34:AH34)</f>
        <v>2575.2</v>
      </c>
      <c r="AJ34" s="41">
        <v>2028</v>
      </c>
    </row>
    <row r="35" spans="1:36" s="1" customFormat="1" ht="33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9"/>
      <c r="U35" s="29"/>
      <c r="V35" s="29"/>
      <c r="W35" s="29"/>
      <c r="X35" s="29"/>
      <c r="Y35" s="29"/>
      <c r="Z35" s="29"/>
      <c r="AA35" s="29"/>
      <c r="AB35" s="38" t="s">
        <v>22</v>
      </c>
      <c r="AC35" s="42" t="s">
        <v>24</v>
      </c>
      <c r="AD35" s="43">
        <v>52</v>
      </c>
      <c r="AE35" s="43">
        <v>52</v>
      </c>
      <c r="AF35" s="43">
        <v>52</v>
      </c>
      <c r="AG35" s="43">
        <v>0</v>
      </c>
      <c r="AH35" s="43">
        <v>0</v>
      </c>
      <c r="AI35" s="44">
        <v>52</v>
      </c>
      <c r="AJ35" s="45">
        <v>2028</v>
      </c>
    </row>
  </sheetData>
  <sheetProtection selectLockedCells="1" selectUnlockedCells="1"/>
  <mergeCells count="24">
    <mergeCell ref="AF1:AJ2"/>
    <mergeCell ref="A4:AH4"/>
    <mergeCell ref="AI4:AJ4"/>
    <mergeCell ref="A5:AH5"/>
    <mergeCell ref="AI5:AJ5"/>
    <mergeCell ref="A6:AH6"/>
    <mergeCell ref="AI6:AJ6"/>
    <mergeCell ref="A7:AJ7"/>
    <mergeCell ref="A8:AJ8"/>
    <mergeCell ref="D11:E12"/>
    <mergeCell ref="F11:G12"/>
    <mergeCell ref="H11:N11"/>
    <mergeCell ref="O11:Q12"/>
    <mergeCell ref="R11:AA11"/>
    <mergeCell ref="A11:C12"/>
    <mergeCell ref="H9:AJ9"/>
    <mergeCell ref="H10:AJ10"/>
    <mergeCell ref="AB11:AB12"/>
    <mergeCell ref="AC11:AC12"/>
    <mergeCell ref="AD11:AH11"/>
    <mergeCell ref="AI11:AJ11"/>
    <mergeCell ref="R12:S12"/>
    <mergeCell ref="W12:Y12"/>
    <mergeCell ref="Z12:AA12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0.8515625" style="63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81" t="s">
        <v>27</v>
      </c>
      <c r="B2" s="81" t="s">
        <v>28</v>
      </c>
      <c r="C2" s="81"/>
      <c r="D2" s="81"/>
      <c r="E2" s="81"/>
      <c r="F2" s="81"/>
      <c r="G2" s="81" t="s">
        <v>29</v>
      </c>
    </row>
    <row r="3" spans="1:7" ht="39.75" customHeight="1">
      <c r="A3" s="81"/>
      <c r="B3" s="16">
        <v>2024</v>
      </c>
      <c r="C3" s="16">
        <v>2025</v>
      </c>
      <c r="D3" s="16">
        <v>2026</v>
      </c>
      <c r="E3" s="16">
        <v>2027</v>
      </c>
      <c r="F3" s="16">
        <v>2028</v>
      </c>
      <c r="G3" s="81"/>
    </row>
    <row r="4" spans="1:7" ht="39.75" customHeight="1">
      <c r="A4" s="17" t="s">
        <v>30</v>
      </c>
      <c r="B4" s="18">
        <f aca="true" t="shared" si="0" ref="B4:G4">B5</f>
        <v>3399.28</v>
      </c>
      <c r="C4" s="18">
        <f t="shared" si="0"/>
        <v>3399.28</v>
      </c>
      <c r="D4" s="18">
        <f t="shared" si="0"/>
        <v>3399.28</v>
      </c>
      <c r="E4" s="18">
        <f t="shared" si="0"/>
        <v>2540.88</v>
      </c>
      <c r="F4" s="18">
        <f t="shared" si="0"/>
        <v>2540.88</v>
      </c>
      <c r="G4" s="18">
        <f t="shared" si="0"/>
        <v>15279.600000000002</v>
      </c>
    </row>
    <row r="5" spans="1:7" ht="126">
      <c r="A5" s="61" t="str">
        <f>Table1!AB19</f>
        <v>Подпрограмма 1 «Поддержка общественного сектора и обеспечение информационной открытости органов местного самоуправления Конаковского муниципального округа"</v>
      </c>
      <c r="B5" s="26">
        <f aca="true" t="shared" si="1" ref="B5:G5">B6+B7</f>
        <v>3399.28</v>
      </c>
      <c r="C5" s="26">
        <f t="shared" si="1"/>
        <v>3399.28</v>
      </c>
      <c r="D5" s="26">
        <f t="shared" si="1"/>
        <v>3399.28</v>
      </c>
      <c r="E5" s="26">
        <f t="shared" si="1"/>
        <v>2540.88</v>
      </c>
      <c r="F5" s="26">
        <f t="shared" si="1"/>
        <v>2540.88</v>
      </c>
      <c r="G5" s="26">
        <f t="shared" si="1"/>
        <v>15279.600000000002</v>
      </c>
    </row>
    <row r="6" spans="1:7" ht="78.75">
      <c r="A6" s="62" t="str">
        <f>Table1!AB20</f>
        <v>Задача 1 "Содействие развитию институтов гражданского общества в Конаковском муниципальном округе"</v>
      </c>
      <c r="B6" s="27">
        <f>Table1!AD20</f>
        <v>507</v>
      </c>
      <c r="C6" s="27">
        <f>Table1!AE20</f>
        <v>507</v>
      </c>
      <c r="D6" s="27">
        <f>Table1!AF20</f>
        <v>507</v>
      </c>
      <c r="E6" s="27">
        <f>Table1!AG20</f>
        <v>507</v>
      </c>
      <c r="F6" s="27">
        <f>Table1!AH20</f>
        <v>507</v>
      </c>
      <c r="G6" s="27">
        <f>Table1!AI20</f>
        <v>2535</v>
      </c>
    </row>
    <row r="7" spans="1:7" ht="173.25">
      <c r="A7" s="62" t="str">
        <f>Table1!AB27</f>
        <v>Задача 2 "Информирование населения о деятельности  органов местного самоуправления и основных направлениях социально-экономического развития Конаковского муниципального округа через электронные и печатные средства массовой информации"</v>
      </c>
      <c r="B7" s="27">
        <f>Table1!AD27</f>
        <v>2892.28</v>
      </c>
      <c r="C7" s="27">
        <f>Table1!AE27</f>
        <v>2892.28</v>
      </c>
      <c r="D7" s="27">
        <f>Table1!AF27</f>
        <v>2892.28</v>
      </c>
      <c r="E7" s="27">
        <f>Table1!AG27</f>
        <v>2033.88</v>
      </c>
      <c r="F7" s="27">
        <f>Table1!AH27</f>
        <v>2033.88</v>
      </c>
      <c r="G7" s="27">
        <f>SUM(B7:F7)</f>
        <v>12744.600000000002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2023-11-17T07:55:16Z</cp:lastPrinted>
  <dcterms:created xsi:type="dcterms:W3CDTF">2016-11-10T10:38:11Z</dcterms:created>
  <dcterms:modified xsi:type="dcterms:W3CDTF">2023-11-17T12:29:48Z</dcterms:modified>
  <cp:category/>
  <cp:version/>
  <cp:contentType/>
  <cp:contentStatus/>
</cp:coreProperties>
</file>