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Лист1" sheetId="1" r:id="rId1"/>
    <sheet name="Лист2" sheetId="2" r:id="rId2"/>
    <sheet name="Лист3" sheetId="3" r:id="rId3"/>
  </sheets>
  <definedNames>
    <definedName name="_xlnm._FilterDatabase" localSheetId="0">'Лист1'!$A$2:$M$78</definedName>
  </definedNames>
  <calcPr fullCalcOnLoad="1"/>
</workbook>
</file>

<file path=xl/comments1.xml><?xml version="1.0" encoding="utf-8"?>
<comments xmlns="http://schemas.openxmlformats.org/spreadsheetml/2006/main">
  <authors>
    <author/>
  </authors>
  <commentList>
    <comment ref="I9" authorId="0">
      <text>
        <r>
          <rPr>
            <b/>
            <sz val="9"/>
            <color indexed="8"/>
            <rFont val="Tahoma"/>
            <family val="2"/>
          </rPr>
          <t>ПЗЗ с/п Завидово Утверждены</t>
        </r>
      </text>
    </comment>
    <comment ref="I14" authorId="0">
      <text>
        <r>
          <rPr>
            <b/>
            <sz val="9"/>
            <color indexed="8"/>
            <rFont val="Tahoma"/>
            <family val="2"/>
          </rPr>
          <t>ПЗЗ с/п Завидово Утверждены</t>
        </r>
      </text>
    </comment>
    <comment ref="I15" authorId="0">
      <text>
        <r>
          <rPr>
            <b/>
            <sz val="9"/>
            <color indexed="8"/>
            <rFont val="Tahoma"/>
            <family val="2"/>
          </rPr>
          <t>ПЗЗ с/п Завидово Утверждены</t>
        </r>
      </text>
    </comment>
    <comment ref="I17" authorId="0">
      <text>
        <r>
          <rPr>
            <b/>
            <sz val="9"/>
            <color indexed="8"/>
            <rFont val="Tahoma"/>
            <family val="2"/>
          </rPr>
          <t>ПЗЗ с/п Завидово Утверждены</t>
        </r>
      </text>
    </comment>
    <comment ref="I19" authorId="0">
      <text>
        <r>
          <rPr>
            <b/>
            <sz val="9"/>
            <color indexed="8"/>
            <rFont val="Tahoma"/>
            <family val="2"/>
          </rPr>
          <t>ПЗЗ с/п Завидово Утверждены</t>
        </r>
      </text>
    </comment>
    <comment ref="I20" authorId="0">
      <text>
        <r>
          <rPr>
            <b/>
            <sz val="9"/>
            <color indexed="8"/>
            <rFont val="Tahoma"/>
            <family val="2"/>
          </rPr>
          <t>ПЗЗ с/п Завидово Утверждены</t>
        </r>
      </text>
    </comment>
    <comment ref="I21" authorId="0">
      <text>
        <r>
          <rPr>
            <b/>
            <sz val="9"/>
            <color indexed="8"/>
            <rFont val="Tahoma"/>
            <family val="2"/>
          </rPr>
          <t>ПЗЗ с/п Завидово Утверждены</t>
        </r>
      </text>
    </comment>
    <comment ref="I26" authorId="0">
      <text>
        <r>
          <rPr>
            <b/>
            <sz val="9"/>
            <color indexed="8"/>
            <rFont val="Tahoma"/>
            <family val="2"/>
          </rPr>
          <t>ПЗЗ с/п Завидово Утверждены</t>
        </r>
      </text>
    </comment>
    <comment ref="I28" authorId="0">
      <text>
        <r>
          <rPr>
            <b/>
            <sz val="9"/>
            <color indexed="8"/>
            <rFont val="Tahoma"/>
            <family val="2"/>
          </rPr>
          <t>ПЗЗ с/п Завидово Утверждены</t>
        </r>
      </text>
    </comment>
    <comment ref="I29" authorId="0">
      <text>
        <r>
          <rPr>
            <b/>
            <sz val="9"/>
            <color indexed="8"/>
            <rFont val="Tahoma"/>
            <family val="2"/>
          </rPr>
          <t>ПЗЗ с/п Завидово Утверждены</t>
        </r>
      </text>
    </comment>
    <comment ref="I32" authorId="0">
      <text>
        <r>
          <rPr>
            <b/>
            <sz val="9"/>
            <color indexed="8"/>
            <rFont val="Tahoma"/>
            <family val="2"/>
          </rPr>
          <t>ПЗЗ с/п Завидово Утверждены</t>
        </r>
      </text>
    </comment>
    <comment ref="I34" authorId="0">
      <text>
        <r>
          <rPr>
            <b/>
            <sz val="9"/>
            <color indexed="8"/>
            <rFont val="Tahoma"/>
            <family val="2"/>
          </rPr>
          <t>ПЗЗ с/п Завидово Утверждены</t>
        </r>
      </text>
    </comment>
    <comment ref="I35" authorId="0">
      <text>
        <r>
          <rPr>
            <b/>
            <sz val="9"/>
            <color indexed="8"/>
            <rFont val="Tahoma"/>
            <family val="2"/>
          </rPr>
          <t>ПЗЗ с/п Завидово Утверждены</t>
        </r>
      </text>
    </comment>
    <comment ref="I53" authorId="0">
      <text>
        <r>
          <rPr>
            <b/>
            <sz val="9"/>
            <color indexed="8"/>
            <rFont val="Tahoma"/>
            <family val="2"/>
          </rPr>
          <t xml:space="preserve">ПЗЗ гп пгт Новоозавидовский
 не утверждены
</t>
        </r>
      </text>
    </comment>
    <comment ref="I54" authorId="0">
      <text>
        <r>
          <rPr>
            <b/>
            <sz val="9"/>
            <color indexed="8"/>
            <rFont val="Tahoma"/>
            <family val="2"/>
          </rPr>
          <t xml:space="preserve">ПЗЗ гп пгт Новоозавидовский
 не утверждены
</t>
        </r>
      </text>
    </comment>
    <comment ref="I55" authorId="0">
      <text>
        <r>
          <rPr>
            <b/>
            <sz val="9"/>
            <color indexed="8"/>
            <rFont val="Tahoma"/>
            <family val="2"/>
          </rPr>
          <t xml:space="preserve">ПЗЗ гп пгт Новоозавидовский
 не утверждены
</t>
        </r>
      </text>
    </comment>
    <comment ref="I56" authorId="0">
      <text>
        <r>
          <rPr>
            <b/>
            <sz val="9"/>
            <color indexed="8"/>
            <rFont val="Tahoma"/>
            <family val="2"/>
          </rPr>
          <t xml:space="preserve">ПЗЗ гп пгт Новоозавидовский
 не утверждены
</t>
        </r>
      </text>
    </comment>
    <comment ref="I64" authorId="0">
      <text>
        <r>
          <rPr>
            <sz val="9"/>
            <color indexed="8"/>
            <rFont val="Tahoma"/>
            <family val="2"/>
          </rPr>
          <t>ранее Постоянное (бессрочное) пользование КХ "Шошинское"; по материалам лесоустройства с/х лес</t>
        </r>
      </text>
    </comment>
    <comment ref="I66" authorId="0">
      <text>
        <r>
          <rPr>
            <b/>
            <sz val="9"/>
            <color indexed="8"/>
            <rFont val="Tahoma"/>
            <family val="2"/>
          </rPr>
          <t>ПЗЗ Вахонинского с/п не утверждены
в аренде в Вересова</t>
        </r>
      </text>
    </comment>
    <comment ref="I67" authorId="0">
      <text>
        <r>
          <rPr>
            <b/>
            <sz val="9"/>
            <color indexed="8"/>
            <rFont val="Tahoma"/>
            <family val="2"/>
          </rPr>
          <t xml:space="preserve">ПЗЗ Вахонинского с/п не утверждены
</t>
        </r>
      </text>
    </comment>
    <comment ref="I68" authorId="0">
      <text>
        <r>
          <rPr>
            <b/>
            <sz val="9"/>
            <color indexed="8"/>
            <rFont val="Tahoma"/>
            <family val="2"/>
          </rPr>
          <t xml:space="preserve">ПЗЗ Вахонинского с/п не утверждены
</t>
        </r>
      </text>
    </comment>
    <comment ref="I71" authorId="0">
      <text>
        <r>
          <rPr>
            <b/>
            <sz val="9"/>
            <color indexed="8"/>
            <rFont val="Tahoma"/>
            <family val="2"/>
          </rPr>
          <t xml:space="preserve">ПЗЗ Вахонинского с/п не утверждены
</t>
        </r>
      </text>
    </comment>
    <comment ref="I73" authorId="0">
      <text>
        <r>
          <rPr>
            <b/>
            <sz val="9"/>
            <color indexed="8"/>
            <rFont val="Tahoma"/>
            <family val="2"/>
          </rPr>
          <t>п.5 ст.19 ФЗ о Рекламе</t>
        </r>
      </text>
    </comment>
    <comment ref="I74" authorId="0">
      <text>
        <r>
          <rPr>
            <b/>
            <sz val="9"/>
            <color indexed="8"/>
            <rFont val="Tahoma"/>
            <family val="2"/>
          </rPr>
          <t xml:space="preserve">ПЗЗ Дмитровогорского с/п не утверждены
</t>
        </r>
      </text>
    </comment>
  </commentList>
</comments>
</file>

<file path=xl/sharedStrings.xml><?xml version="1.0" encoding="utf-8"?>
<sst xmlns="http://schemas.openxmlformats.org/spreadsheetml/2006/main" count="539" uniqueCount="177">
  <si>
    <t>Адресный реестр рекламных конструкций на территории муниципального образования "Конаковский район" Тверской области</t>
  </si>
  <si>
    <t>№ п/п</t>
  </si>
  <si>
    <t>Адрес установки и эксплуатации рекламной конструкции (далее РК)</t>
  </si>
  <si>
    <t>Номер РК по альбому схемы</t>
  </si>
  <si>
    <t>Вид РК</t>
  </si>
  <si>
    <t>Тип РК</t>
  </si>
  <si>
    <t>Размер РК</t>
  </si>
  <si>
    <t>Кол-во сторон РК</t>
  </si>
  <si>
    <t>Общая площадь информационного поля РК, кв.м</t>
  </si>
  <si>
    <t>Собственник или законный владелец имущества, к которому присоединяется РК</t>
  </si>
  <si>
    <t>Кадастровый номер участка</t>
  </si>
  <si>
    <t>Планируемые ежегодные поступления в бюджет муниципального образования по договорам на установку и эксплуатации РК, руб.</t>
  </si>
  <si>
    <t>Стартовая цена торгов на право заключения договора на установку и эксплуатацию РК, руб.</t>
  </si>
  <si>
    <t>Планируемые ежегодные налоговые поступления от РК, руб.</t>
  </si>
  <si>
    <t xml:space="preserve">  Тверская обл, р-н Конаковский, д. Старое Мелково, ул. Заречная, д. 27
(в направлении - на Москву)</t>
  </si>
  <si>
    <t>Наружная</t>
  </si>
  <si>
    <t>Щитовая установка</t>
  </si>
  <si>
    <t>3*6</t>
  </si>
  <si>
    <t>Виноградов Виктор Борисович</t>
  </si>
  <si>
    <t>69:15:0180101:46</t>
  </si>
  <si>
    <t>-</t>
  </si>
  <si>
    <t xml:space="preserve">  
Тверская обл, р-н Конаковский, д. Безбородово, д.22,
582 км + 660 м от 0 км
(в направлении - на Москву)</t>
  </si>
  <si>
    <t>Дымов Анатолий Федорович</t>
  </si>
  <si>
    <t>69:15:0190301:32</t>
  </si>
  <si>
    <t xml:space="preserve">  
Тверская обл, р-н Конаковский, д. Безбородово, д.11,
119 км + 330 м от 0 км 
(в направлении - на Санкт-Петербург)</t>
  </si>
  <si>
    <t>Севастьянов Владимир Сергеевич</t>
  </si>
  <si>
    <t>69:15:0190302:59</t>
  </si>
  <si>
    <t xml:space="preserve">  Тверская обл, р-н Конаковский, д. Безбородово, д. 36
582 км + 937 м от 0 км
(в направлении - на Москву)</t>
  </si>
  <si>
    <t>Экимян Артур Камоевич</t>
  </si>
  <si>
    <t>69:15:0190301:12</t>
  </si>
  <si>
    <t xml:space="preserve">  Тверская обл, р-н Конаковский, д. Безбородово, д. 23
(119 км + 138 м от 0 км)
 (в направлении - на Тверь)</t>
  </si>
  <si>
    <t xml:space="preserve">Сорокина Зинаида Александровна </t>
  </si>
  <si>
    <t>69:15:0190302:44</t>
  </si>
  <si>
    <t>Тверская обл, р-н Конаковский, д. Безбородово, перед д.85 
118 км + 530 м от 0 км
(в направлении - на Санкт-Петербург)</t>
  </si>
  <si>
    <t>Администрация сельского поселения "Завидово"</t>
  </si>
  <si>
    <t>69:15:0190302</t>
  </si>
  <si>
    <t xml:space="preserve">  Тверская обл, р-н Конаковский, д. Шорново, д. 32 б
587 км + 250 м от 0 км
(в направлении -  на Москву)</t>
  </si>
  <si>
    <t>Мартьянова Татьяна Владимировна</t>
  </si>
  <si>
    <t>69:15:0210801:83</t>
  </si>
  <si>
    <t xml:space="preserve">  
Тверская обл, р-н Конаковский, д. Шорново, д.39
114 км + 620 м от 0 км
(в направлении - на Санкт-Петербург)</t>
  </si>
  <si>
    <t>Кулагина Ольга Викторовна</t>
  </si>
  <si>
    <t>69:15:0210801:16</t>
  </si>
  <si>
    <t xml:space="preserve">  Тверская обл, р-н Конаковский, д. Шорново, д.29, 
км 114+390 м от 0 км
 (в направлении - на Санкт-Петербург)</t>
  </si>
  <si>
    <t>Степанов Николай Николаевич</t>
  </si>
  <si>
    <t>69:15:0210801:24</t>
  </si>
  <si>
    <t xml:space="preserve">  Тверская обл, р-н Конаковский, д. Шорново, 
д. 15, км 114+184 м от 0 км
 (в направлении - на Санкт-Петербург)</t>
  </si>
  <si>
    <t>Мурченко Маргарита Николаевна</t>
  </si>
  <si>
    <t>69:15:0210801:32</t>
  </si>
  <si>
    <t xml:space="preserve">  
Тверская обл, р-н Конаковский, д. Шорново, между д. 10 и д.12, км 587+850 м от 0 км
(в направлении - на Москву)
</t>
  </si>
  <si>
    <t>69:15:0210801:119</t>
  </si>
  <si>
    <t xml:space="preserve">  Тверская обл, р-н Конаковский, с/п "Завидово", с Завидово, ул.Ленинградская, около д. №242, 588 км +310 м от 0 км (в направлении - на Москву)</t>
  </si>
  <si>
    <t>69:15:0210101</t>
  </si>
  <si>
    <r>
      <rPr>
        <sz val="12"/>
        <rFont val="Times New Roman"/>
        <family val="1"/>
      </rPr>
      <t xml:space="preserve">  Тверская обл, р-н Конаковский, с/п "Завидово", с Завидово, ул.Ленинградская, 113 км + 730</t>
    </r>
    <r>
      <rPr>
        <sz val="12"/>
        <color indexed="10"/>
        <rFont val="Times New Roman"/>
        <family val="1"/>
      </rPr>
      <t xml:space="preserve"> </t>
    </r>
    <r>
      <rPr>
        <sz val="12"/>
        <rFont val="Times New Roman"/>
        <family val="1"/>
      </rPr>
      <t>м от 0 км (в направлении - на Санкт-Петербург)</t>
    </r>
  </si>
  <si>
    <t>ГУ "Управление автомобильной магистрали Москва-С.П" Министерство транспорта РФ</t>
  </si>
  <si>
    <t>69:15:0210101:625 (единое землепользование с К№ 69:15:0000000:14)</t>
  </si>
  <si>
    <t>Тверская обл, р-н Конаковский, с/п "Завидово", с Завидово, ул.Ленинградская, между домами д.291 и д.289, 113 км + 470 м от 0 км (в направлении - на Санкт-Петербург)</t>
  </si>
  <si>
    <t xml:space="preserve">  Тверская обл, р-н Конаковский, с/п "Завидово", с Завидово, ул.Ленинградская,  д.№285, 113 км + 370 м от 0 км (в направлении - на Санкт-Петербург)</t>
  </si>
  <si>
    <t>Перов Андрей Николаевич</t>
  </si>
  <si>
    <t>69:15:0210101:20</t>
  </si>
  <si>
    <t xml:space="preserve">  Тверская обл, р-н Конаковский, с/п "Завидово", с Завидово, ул.Ленинградская, около д.№ 275, 113 км + 220 м от 0 км (в направлении - на Санкт-Петербург)</t>
  </si>
  <si>
    <t xml:space="preserve">  Тверская обл, р-н Конаковский, с/п "Завидово", с Завидово, ул.Ленинградская, около д.255а, 112 км + 915 м от 0 км (в направлении - на Санкт-Петербург)</t>
  </si>
  <si>
    <t xml:space="preserve">  Тверская обл, р-н Конаковский, с/п "Завидово", с Завидово, ул.Ленинградская, около д.202, 589 км + 175 м от 0 км (в направлении - на Москву)</t>
  </si>
  <si>
    <t>Тверская обл, р-н Конаковский, с/п "Завидово", с Завидово, ул.Ленинградская, д.178, 589 км + 610 м от 0 км (в направлении - на Москву)</t>
  </si>
  <si>
    <t>Козак Надежда Николаевна,
Рожкова Вера Николаевна</t>
  </si>
  <si>
    <t>69:15:0210101:81</t>
  </si>
  <si>
    <t xml:space="preserve">  Тверская обл, р-н Конаковский, с/п "Завидово", с Завидово, ул.Ленинградская,  д.№ 173, 111 км + 912 м от 0 км (в направлении - на Санкт-Петербург)</t>
  </si>
  <si>
    <t>Соколов Виктор Александрович,
Манукян Месрок Аваювич</t>
  </si>
  <si>
    <t>69:15:0210101:138</t>
  </si>
  <si>
    <t>Тверская обл, р-н Конаковский, с/п "Завидово", с Завидово, ул.Ленинградская, д.144, 590 км + 170 м от 0 км (в направлении - на Москву)</t>
  </si>
  <si>
    <t>Фруктова Евгения Александровна, Григорьева Людмила Александровна</t>
  </si>
  <si>
    <t>69:15:0210101:115</t>
  </si>
  <si>
    <t>Тверская обл, р-н Конаковский, с/п "Завидово", с Завидово, ул.Ленинградская, д.147, 111 км + 620 м,  (в направлении - на Санкт-Петербург)</t>
  </si>
  <si>
    <t>Медянкина Светлана Викторовна</t>
  </si>
  <si>
    <t>69:15:0210101:164</t>
  </si>
  <si>
    <t>Тверская обл, р-н Конаковский, с/п "Завидово", с Завидово, ул.Ленинградская, около д.137, 111 км + 505 м,  (в направлении - на Санкт-Петербург)</t>
  </si>
  <si>
    <t>Тверская обл, р-н Конаковский, с/п "Завидово", с Завидово, ул.Ленинградская, д. 94, 590 км + 750 м,  (в направлении - Москву)</t>
  </si>
  <si>
    <t>Сенотрусова Нина Николаевна</t>
  </si>
  <si>
    <t>69:15:0210101:665</t>
  </si>
  <si>
    <t>Тверская обл, р-н Конаковский, с/п "Завидово", с Завидово, ул.Ленинградская, между д. 83 и д. 85, 110 км + 905 м  (в направлении - на Санкт-Петербург)</t>
  </si>
  <si>
    <t>Тверская обл, р-н Конаковский, с/п "Завидово", с Завидово, ул.Ленинградская, около д. 72, 591 км + 110 м,  (в направлении - Москву)</t>
  </si>
  <si>
    <t>Тверская обл, р-н Конаковский, с/п "Завидово", с Завидово, ул.Ленинградская, д.№73, 110 км + 670 м  (в направлении - на Санкт-Петербург)</t>
  </si>
  <si>
    <t>Саблина Татьяна Александровна</t>
  </si>
  <si>
    <t>69:15:0210101:228</t>
  </si>
  <si>
    <t xml:space="preserve">  Тверская обл, р-н Конаковский, с/п "Завидово", с Завидово, ул.Ленинградская, д.№ 63, 110 км + 530 м от 0 км (в направлении - на Санкт-Петербург)
</t>
  </si>
  <si>
    <t>Сергеев Геннадий Викторович</t>
  </si>
  <si>
    <t>69:15:0210101:238</t>
  </si>
  <si>
    <t>Тверская обл, р-н Конаковский, с/п "Завидово", с Завидово, ул.Ленинградская, меду д.№42 и д.№44, 591 км + 580 м   (в направлении - на Москву, )</t>
  </si>
  <si>
    <t xml:space="preserve">  Тверская обл, р-н Конаковский, с/п "Завидово", с Завидово, ул.Ленинградская, д.№49, 110 км + 360 м от 0 км (в направлении - на Санкт-Петербург)</t>
  </si>
  <si>
    <t xml:space="preserve">Аракелян Рубен Владимирович </t>
  </si>
  <si>
    <t>69:15:0210101:254</t>
  </si>
  <si>
    <t xml:space="preserve">  Тверская обл, р-н Конаковский, с/п "Завидово", с Завидово, ул.Ленинградская, около д.№ 26а, 591 км + 930 м от 0 км (в направлении - на Москву)</t>
  </si>
  <si>
    <t xml:space="preserve">  Тверская обл, р-н Конаковский, с/п "Завидово", с Завидово, ул.Ленинградская, около д.№22, 592 км + 115 м от 0 км (в направлении - на Москву)</t>
  </si>
  <si>
    <t xml:space="preserve">  Тверская обл, р-н Конаковский, с/п "Завидово", с Завидово, ул.Ленинградская, д.№ 7, 109 км + 730 м от 0 км  (в направлении - на Санкт-Петербург)</t>
  </si>
  <si>
    <t>Несходовский Игорь Викторович</t>
  </si>
  <si>
    <t>69:15:0210101:296</t>
  </si>
  <si>
    <t xml:space="preserve">  Тверская обл, р-н Конаковский, с/п "Завидово", с Завидово, ул.Ленинградская, д. №6а, 592 км + 350 м от 0 км  (в направлении - на Москву)</t>
  </si>
  <si>
    <t xml:space="preserve">Акимцев Максим Андреевич </t>
  </si>
  <si>
    <t>69:15:0210101:297</t>
  </si>
  <si>
    <t xml:space="preserve">  Тверская обл, р-н Конаковский, с/п "Завидово",  
д Мокшино, 270 м от трассы М 10,  справа</t>
  </si>
  <si>
    <t>Общество с ограниченной 
ответственностью "ТрастСтройИнвест"</t>
  </si>
  <si>
    <t>69:15:0000027:808</t>
  </si>
  <si>
    <t>Тверская обл, р-н Конаковский, с/п "Завидово", 
д Мокшино, 50 м от трассы М 10,  справа</t>
  </si>
  <si>
    <t xml:space="preserve">  Тверская обл, р-н Конаковский, с/п "Завидово", 
д Мокшино, 240 м от трассы М 10,  справа</t>
  </si>
  <si>
    <t>69:15:0000027:807</t>
  </si>
  <si>
    <t xml:space="preserve">  Тверская обл, р-н Конаковский, с/п "Завидово", 
д Мокшино, 380 м от трассы М 10,  справа</t>
  </si>
  <si>
    <t xml:space="preserve">  Тверская обл, р-н Конаковский, с/п "Завидово", 
д Мокшино, 107 м от автомобильной дороги "Подъезд к п.Шоша",  справа</t>
  </si>
  <si>
    <t xml:space="preserve">  Тверская обл, р-н Конаковский, с/п "Завидово", 
д Мокшино, 1 км + 60 м от трассы М 10,  справа</t>
  </si>
  <si>
    <t>69:15:0000027:810</t>
  </si>
  <si>
    <t xml:space="preserve">  Тверская обл, р-н Конаковский, с/п "Завидово", 
д Мокшино, 1 км + 150 м от трассы М 10, слева</t>
  </si>
  <si>
    <t>69:15:0000027:331</t>
  </si>
  <si>
    <t xml:space="preserve">  Тверская обл, р-н Конаковский, с/п "Завидово", 
д Мокшино, 1 км + 270 м от трассы М 10,  справа</t>
  </si>
  <si>
    <t>Тверская обл, р-н Конаковский, с/п "Завидово", 
д Мокшино, 1 км + 585 м от трассы М 10,  справа</t>
  </si>
  <si>
    <t>69:15:0000027:436</t>
  </si>
  <si>
    <t xml:space="preserve">
  Тверская обл, р-н Конаковский, с/п "Завидово", 
д Мокшино, 1 км + 720 м от трассы М 10, справа
</t>
  </si>
  <si>
    <t>69:15:0000027:432</t>
  </si>
  <si>
    <t xml:space="preserve">
  Тверская обл, р-н Конаковский, с/п "Завидово", 
д Мокшино, 1 км + 810 м от трассы М 10, слева</t>
  </si>
  <si>
    <t>69:15:0000027:323</t>
  </si>
  <si>
    <t xml:space="preserve">  
Тверская обл, р-н Конаковский, с/п "Завидово", 
д Мокшино,  1 км + 884 м от трассы М 10,  справа
</t>
  </si>
  <si>
    <t>69:15:0000027:426</t>
  </si>
  <si>
    <t xml:space="preserve">  Тверская обл, р-н Конаковский, с/п "Завидово", 
3 км + 500 м от трассы М-10, слева
</t>
  </si>
  <si>
    <t>69:15:0000027:638</t>
  </si>
  <si>
    <t xml:space="preserve">  Тверская обл, р-н Конаковский, с/п "Завидово",
5 км + 020 м  от трассы М-10, слева
</t>
  </si>
  <si>
    <t>Общество с ограниченной ответственностью "Геотон"</t>
  </si>
  <si>
    <t>69:15:0000020:2042</t>
  </si>
  <si>
    <t xml:space="preserve">
  Тверская обл, р-н Конаковский, с/п "Завидово", 
 5 км + 130 м  от трассы М-10, слева
</t>
  </si>
  <si>
    <t xml:space="preserve">  
  Тверская обл, р-н Конаковский, г/п п.Новозавидовский, район д.Тешилово, 3 км + 250 м от трассы М 10,  справа </t>
  </si>
  <si>
    <t>Администрация Конаковского района</t>
  </si>
  <si>
    <t>69:15:0241002</t>
  </si>
  <si>
    <t xml:space="preserve">  Тверская обл, р-н Конаковский, г/п п.Новозавидовский, пгт Новозавидовский,  4 км + 470 м от трассы М 10, справа</t>
  </si>
  <si>
    <t>69:15:0220103</t>
  </si>
  <si>
    <t xml:space="preserve">  Тверская обл, р-н Конаковский, г/п п. Новозавидовский, пгт. Новозавидовский, ул. Транспортная, на северо-запад от д.1, расположенного по ул.Советской, 1 км + 282 м от автомобильной дороги "Завидово-Козлово", слева
</t>
  </si>
  <si>
    <t>69:15:0200145</t>
  </si>
  <si>
    <t xml:space="preserve"> 
Тверская обл, р-н Конаковский, г/п п. Новозавидовский, пгт. Новозавидовский, ул. Транспортная, на северо-запад от здания магазина, 1 км + 460 м от автомобильной дороги "Завидово-Козлово", слева
</t>
  </si>
  <si>
    <t>69:15:0200145:2</t>
  </si>
  <si>
    <t xml:space="preserve">  Тверская обл, р-н Конаковский, с/п Завидово, д Кабаново,  
524 м от трассы М10, слева</t>
  </si>
  <si>
    <t>69:15:0000027:796</t>
  </si>
  <si>
    <t xml:space="preserve">  Тверская обл, р-н Конаковский, с/п Завидово, д Кабаново,          
665 м от трассы М10, слева</t>
  </si>
  <si>
    <t xml:space="preserve">  Тверская обл, р-н Конаковский, с/п Завидово,                             
 2 км+850 м от трассы М 10, слева</t>
  </si>
  <si>
    <t>Алексей Николаевич Летников, Валентина Кирилловна Петрушина,                  Валентина Сергеевна Смирнова,  Валерий Михайлович Сиротинин ,                                         Александр Степанович Волокитин, Александр Иванович Зорин, Игорь Сергеевич Богусевич, Марина Викторовна Куприянова, Юрий Иванович Лужецков, . Алексей Владимирович Ермоленко, Лидия Павловна Белова, Юрий Яковлевич Тарануха, Вадим Витальевич Иванов, Лариса Михайловна Куракина, Александр Герасимович Архипов, Нина Яковлевна Кузнецова, Галина Александровна Белопухова , Людмила Владимировна Гаврилова,Галина Николаевна Табан, Екатерина Яковлевна Лащук,Валерий Евгеньевич Куркин, (общая долевая собственность)</t>
  </si>
  <si>
    <t>69:15:0000000:16</t>
  </si>
  <si>
    <t>Михаил Владимирович Бойко, Наталья Васильевна Гундина, Валерий Эльдарович Петросян,Владимир Эльдарович Петросян,Сергей Владимирович Веденеев,Вячеслав Валентинович Анисимов,Лариса Алексеевна Бевзюк,Игорь Сергеевич Богусевич ,Алексей Геннадьевич Воронин,Владимир Анатольевич Петрушин,Татьяна Анатольевна Морозова,Зинаида Ивановна Грачева,Валентина Сергеевна Смирнова,Инна Григорьевна Пейсахович ,Нина Александровна Гавшина,Нина Алексеевна Стрельбицкая,Борис Иванович Холопов,Мария Олеговна Фастенко,Василий Яковлевич Соловец, Татьяна Павловна Никитина,Наталья Александровна Емельянова,Ольга Вячеславовна Инюшина(общая долевая собственность)</t>
  </si>
  <si>
    <t xml:space="preserve">  Тверская обл, р-н Конаковский, с/п Завидово                          
    3 км+250 м от трассы М 10, слева</t>
  </si>
  <si>
    <t>Тверская обл., р-н Конаковский, c/п. Завидово, д.Шетаково,        
  3 км + 650 м от трассы М 10, справа</t>
  </si>
  <si>
    <t>Общество с ограниченной ответственностью "ВД ТЭК Девелопмент"</t>
  </si>
  <si>
    <t>69:15:000021:296</t>
  </si>
  <si>
    <t xml:space="preserve">  Тверская обл, р-н Конаковский, с/п Вахонинское,                      
 4 км + 600 м от трассы М 10, справа</t>
  </si>
  <si>
    <t xml:space="preserve">Российская Федерация </t>
  </si>
  <si>
    <t>69:15:0000020</t>
  </si>
  <si>
    <t>Тверская обл, р-н Конаковский, с/п Вахонинское,                  
        7 км + 590 м от трассы М 10, слева</t>
  </si>
  <si>
    <t xml:space="preserve">Алексей Владимирович Ермоленко </t>
  </si>
  <si>
    <t>69:15:0000020:1548</t>
  </si>
  <si>
    <t xml:space="preserve">Тверская обл, р-н Конаковский, с/п Вахонинское, д.Новошино,  14 км + 420 м от трассы М10, справа                </t>
  </si>
  <si>
    <t>69:15:0000020:667 (учтенный, без прав)</t>
  </si>
  <si>
    <t xml:space="preserve">  Тверская обл, р-н Конаковский, с/п Вахонинское,  район д.Долинки, 14 км + 500 м от трассы М 10, слева </t>
  </si>
  <si>
    <t>69:15:0000020:1504 (временный), 69:15:0000020:658 (снят с учета предыдущий)</t>
  </si>
  <si>
    <t xml:space="preserve">  Тверская обл, р-н Конаковский, с/п Вахонинское,                       район д.Долинки, 14 км + 930 м от трассы М 10, слева</t>
  </si>
  <si>
    <t xml:space="preserve">   Тверская обл, р-н Конаковский, с/п Вахонинское,                    
18 км + 052 м от трассы М 10, справа      </t>
  </si>
  <si>
    <t>Котова Гольджехан Мельхатыновна                        Общая долевая собственность КХ "Шошинское"</t>
  </si>
  <si>
    <t>69:15:0000020:144</t>
  </si>
  <si>
    <t xml:space="preserve">   Тверская обл, р-н Конаковский, с/п Вахонинское,                    
18 км + 200 м от трассы М 10, справа      </t>
  </si>
  <si>
    <t xml:space="preserve">Тверская обл, р-н Конаковский, г/п г.Конаково, д.Вахромеево,                  
  19 км + 700 м от трассы М 10, справа       </t>
  </si>
  <si>
    <t>69:15:0000020:656</t>
  </si>
  <si>
    <t>Тверская обл, р-н Конаковский, г.Конаково,                                           
  20 км + 850 м от трассы М 10, слева</t>
  </si>
  <si>
    <t>69:00:0000000:91</t>
  </si>
  <si>
    <t>Тверская обл, р-н Конаковский, г.Конаково,                                  
          28 км + 100 м от трассы М 10, справа</t>
  </si>
  <si>
    <t>Аренда               ООО "Ручьевское"</t>
  </si>
  <si>
    <t>69:15:0000010:350</t>
  </si>
  <si>
    <t>Тверская обл, р-н Конаковский, с/п Дмитровогорское, д.Верханово,              33 км + 380 м, справа</t>
  </si>
  <si>
    <t>69:15:0110301:115</t>
  </si>
  <si>
    <t>Тверская обл, р-н Конаковский, с/п Дмитровогорское, д.Сенинское,              35 км + 330 м, справа</t>
  </si>
  <si>
    <t>ООО "Агрофирма Лесное", аренда ООО "Ручьевское"</t>
  </si>
  <si>
    <t>69:15:0000011:1956</t>
  </si>
  <si>
    <t>Тверская обл, р-н Конаковский, с/п Дмитровогорское, с.Дмитрова Гора,              37 км + 580 м, справа</t>
  </si>
  <si>
    <t>69:15:0000011:1976</t>
  </si>
  <si>
    <t>Тверская обл, р-н Конаковский, с/п Дмитровогорское, д.Старое Домкино,   45 км + 100 м, справа</t>
  </si>
  <si>
    <t>69:15:0000011:1957</t>
  </si>
  <si>
    <t>Всего</t>
  </si>
</sst>
</file>

<file path=xl/styles.xml><?xml version="1.0" encoding="utf-8"?>
<styleSheet xmlns="http://schemas.openxmlformats.org/spreadsheetml/2006/main">
  <numFmts count="2">
    <numFmt numFmtId="164" formatCode="General"/>
    <numFmt numFmtId="165" formatCode="#,##0.00"/>
  </numFmts>
  <fonts count="16">
    <font>
      <sz val="11"/>
      <color indexed="8"/>
      <name val="Calibri"/>
      <family val="2"/>
    </font>
    <font>
      <sz val="10"/>
      <name val="Arial"/>
      <family val="0"/>
    </font>
    <font>
      <sz val="11"/>
      <color indexed="8"/>
      <name val="Times New Roman"/>
      <family val="1"/>
    </font>
    <font>
      <b/>
      <sz val="22"/>
      <name val="Times New Roman"/>
      <family val="1"/>
    </font>
    <font>
      <b/>
      <sz val="11"/>
      <color indexed="9"/>
      <name val="Calibri"/>
      <family val="2"/>
    </font>
    <font>
      <b/>
      <sz val="11"/>
      <color indexed="9"/>
      <name val="Times New Roman"/>
      <family val="1"/>
    </font>
    <font>
      <b/>
      <sz val="11"/>
      <color indexed="63"/>
      <name val="Times New Roman"/>
      <family val="1"/>
    </font>
    <font>
      <b/>
      <sz val="11"/>
      <color indexed="63"/>
      <name val="Calibri"/>
      <family val="2"/>
    </font>
    <font>
      <b/>
      <sz val="11"/>
      <name val="Times New Roman"/>
      <family val="1"/>
    </font>
    <font>
      <sz val="12"/>
      <name val="Times New Roman"/>
      <family val="1"/>
    </font>
    <font>
      <sz val="12"/>
      <color indexed="63"/>
      <name val="Times New Roman"/>
      <family val="1"/>
    </font>
    <font>
      <sz val="11"/>
      <name val="Times New Roman"/>
      <family val="1"/>
    </font>
    <font>
      <sz val="12"/>
      <color indexed="10"/>
      <name val="Times New Roman"/>
      <family val="1"/>
    </font>
    <font>
      <b/>
      <sz val="9"/>
      <color indexed="8"/>
      <name val="Tahoma"/>
      <family val="2"/>
    </font>
    <font>
      <sz val="9"/>
      <color indexed="8"/>
      <name val="Tahoma"/>
      <family val="2"/>
    </font>
    <font>
      <b/>
      <sz val="8"/>
      <name val="Calibri"/>
      <family val="2"/>
    </font>
  </fonts>
  <fills count="5">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double">
        <color indexed="63"/>
      </left>
      <right style="thin">
        <color indexed="63"/>
      </right>
      <top>
        <color indexed="63"/>
      </top>
      <bottom>
        <color indexed="63"/>
      </bottom>
    </border>
    <border>
      <left style="medium">
        <color indexed="8"/>
      </left>
      <right style="double">
        <color indexed="63"/>
      </right>
      <top style="medium">
        <color indexed="8"/>
      </top>
      <bottom>
        <color indexed="63"/>
      </bottom>
    </border>
    <border>
      <left style="thin">
        <color indexed="63"/>
      </left>
      <right style="thin">
        <color indexed="63"/>
      </right>
      <top style="medium">
        <color indexed="8"/>
      </top>
      <bottom>
        <color indexed="63"/>
      </bottom>
    </border>
    <border>
      <left style="thin">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1" applyNumberFormat="0" applyProtection="0">
      <alignment/>
    </xf>
    <xf numFmtId="164" fontId="7" fillId="3" borderId="2" applyNumberFormat="0" applyProtection="0">
      <alignment/>
    </xf>
  </cellStyleXfs>
  <cellXfs count="41">
    <xf numFmtId="164" fontId="0" fillId="0" borderId="0" xfId="0" applyAlignment="1">
      <alignment/>
    </xf>
    <xf numFmtId="164" fontId="2" fillId="0" borderId="0" xfId="0" applyFont="1" applyAlignment="1">
      <alignment horizontal="center" vertical="center"/>
    </xf>
    <xf numFmtId="164" fontId="2" fillId="0" borderId="0" xfId="0" applyFont="1" applyFill="1" applyAlignment="1">
      <alignment horizontal="center" vertical="center"/>
    </xf>
    <xf numFmtId="164" fontId="3" fillId="0" borderId="3" xfId="20" applyNumberFormat="1" applyFont="1" applyFill="1" applyBorder="1" applyAlignment="1" applyProtection="1">
      <alignment horizontal="center" vertical="center" wrapText="1"/>
      <protection/>
    </xf>
    <xf numFmtId="164" fontId="2" fillId="0" borderId="0" xfId="0" applyFont="1" applyAlignment="1">
      <alignment horizontal="center" vertical="center" wrapText="1"/>
    </xf>
    <xf numFmtId="164" fontId="5" fillId="2" borderId="4" xfId="20" applyNumberFormat="1" applyFont="1" applyBorder="1" applyAlignment="1" applyProtection="1">
      <alignment horizontal="center" vertical="center" wrapText="1"/>
      <protection/>
    </xf>
    <xf numFmtId="164" fontId="6" fillId="3" borderId="5" xfId="21" applyNumberFormat="1" applyFont="1" applyBorder="1" applyAlignment="1" applyProtection="1">
      <alignment horizontal="center" vertical="center" wrapText="1"/>
      <protection/>
    </xf>
    <xf numFmtId="164" fontId="6" fillId="0" borderId="5" xfId="21" applyNumberFormat="1" applyFont="1" applyFill="1" applyBorder="1" applyAlignment="1" applyProtection="1">
      <alignment horizontal="center" vertical="center" wrapText="1"/>
      <protection/>
    </xf>
    <xf numFmtId="164" fontId="8" fillId="0" borderId="6" xfId="21" applyNumberFormat="1" applyFont="1" applyFill="1" applyBorder="1" applyAlignment="1" applyProtection="1">
      <alignment horizontal="center" vertical="center" wrapText="1"/>
      <protection/>
    </xf>
    <xf numFmtId="164" fontId="5" fillId="2" borderId="7" xfId="20" applyNumberFormat="1" applyFont="1" applyBorder="1" applyAlignment="1" applyProtection="1">
      <alignment horizontal="center" vertical="center" wrapText="1"/>
      <protection/>
    </xf>
    <xf numFmtId="164" fontId="5" fillId="4" borderId="7" xfId="20" applyNumberFormat="1" applyFont="1" applyFill="1" applyBorder="1" applyAlignment="1" applyProtection="1">
      <alignment horizontal="center" vertical="center" wrapText="1"/>
      <protection/>
    </xf>
    <xf numFmtId="164" fontId="5" fillId="4" borderId="8" xfId="20" applyNumberFormat="1" applyFont="1" applyFill="1" applyBorder="1" applyAlignment="1" applyProtection="1">
      <alignment horizontal="center" vertical="center" wrapText="1"/>
      <protection/>
    </xf>
    <xf numFmtId="164" fontId="2" fillId="0" borderId="9" xfId="0" applyFont="1" applyFill="1" applyBorder="1" applyAlignment="1">
      <alignment horizontal="center" vertical="center"/>
    </xf>
    <xf numFmtId="164" fontId="9" fillId="0" borderId="7" xfId="0" applyFont="1" applyFill="1" applyBorder="1" applyAlignment="1">
      <alignment horizontal="center" vertical="center" wrapText="1"/>
    </xf>
    <xf numFmtId="164" fontId="2" fillId="0" borderId="7" xfId="0" applyFont="1" applyFill="1" applyBorder="1" applyAlignment="1">
      <alignment horizontal="center" vertical="center"/>
    </xf>
    <xf numFmtId="164" fontId="9" fillId="0" borderId="7" xfId="0" applyFont="1" applyFill="1" applyBorder="1" applyAlignment="1">
      <alignment horizontal="center" vertical="center"/>
    </xf>
    <xf numFmtId="164" fontId="2" fillId="0" borderId="7" xfId="0" applyFont="1" applyFill="1" applyBorder="1" applyAlignment="1">
      <alignment horizontal="center" vertical="center" wrapText="1"/>
    </xf>
    <xf numFmtId="165" fontId="10" fillId="0" borderId="7" xfId="21" applyNumberFormat="1" applyFont="1" applyFill="1" applyBorder="1" applyAlignment="1" applyProtection="1">
      <alignment horizontal="center" vertical="center" wrapText="1"/>
      <protection/>
    </xf>
    <xf numFmtId="165" fontId="10" fillId="0" borderId="8" xfId="21" applyNumberFormat="1" applyFont="1" applyFill="1" applyBorder="1" applyAlignment="1" applyProtection="1">
      <alignment horizontal="center" vertical="center" wrapText="1"/>
      <protection/>
    </xf>
    <xf numFmtId="164" fontId="11" fillId="0" borderId="7" xfId="0" applyFont="1" applyFill="1" applyBorder="1" applyAlignment="1">
      <alignment horizontal="center" vertical="center" wrapText="1"/>
    </xf>
    <xf numFmtId="164" fontId="9" fillId="0" borderId="7" xfId="0" applyFont="1" applyBorder="1" applyAlignment="1">
      <alignment horizontal="center" vertical="center" wrapText="1"/>
    </xf>
    <xf numFmtId="164" fontId="9" fillId="0" borderId="7" xfId="0" applyFont="1" applyBorder="1" applyAlignment="1">
      <alignment horizontal="center" vertical="center"/>
    </xf>
    <xf numFmtId="164" fontId="2" fillId="0" borderId="7" xfId="0" applyFont="1" applyBorder="1" applyAlignment="1">
      <alignment horizontal="center" vertical="center" wrapText="1"/>
    </xf>
    <xf numFmtId="165" fontId="2" fillId="0" borderId="8" xfId="0" applyNumberFormat="1" applyFont="1" applyFill="1" applyBorder="1" applyAlignment="1">
      <alignment horizontal="center" vertical="center"/>
    </xf>
    <xf numFmtId="164" fontId="2" fillId="0" borderId="0" xfId="0" applyFont="1" applyFill="1" applyAlignment="1">
      <alignment horizontal="center" vertical="center" wrapText="1"/>
    </xf>
    <xf numFmtId="165" fontId="10" fillId="0" borderId="10" xfId="21" applyNumberFormat="1" applyFont="1" applyFill="1" applyBorder="1" applyAlignment="1" applyProtection="1">
      <alignment horizontal="center" vertical="center" wrapText="1"/>
      <protection/>
    </xf>
    <xf numFmtId="164" fontId="11" fillId="0" borderId="7" xfId="0" applyFont="1" applyFill="1" applyBorder="1" applyAlignment="1">
      <alignment horizontal="center" vertical="center"/>
    </xf>
    <xf numFmtId="164" fontId="2" fillId="0" borderId="10" xfId="0"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11" fillId="0" borderId="7" xfId="0" applyNumberFormat="1" applyFont="1" applyFill="1" applyBorder="1" applyAlignment="1">
      <alignment horizontal="center" vertical="center"/>
    </xf>
    <xf numFmtId="164" fontId="2" fillId="0" borderId="11" xfId="0" applyFont="1" applyFill="1" applyBorder="1" applyAlignment="1">
      <alignment horizontal="center" vertical="center"/>
    </xf>
    <xf numFmtId="164" fontId="2" fillId="0" borderId="12" xfId="0" applyFont="1" applyFill="1" applyBorder="1" applyAlignment="1">
      <alignment horizontal="center" vertical="center" wrapText="1"/>
    </xf>
    <xf numFmtId="164" fontId="2" fillId="0" borderId="12" xfId="0" applyFont="1" applyFill="1" applyBorder="1" applyAlignment="1">
      <alignment horizontal="center" vertical="center"/>
    </xf>
    <xf numFmtId="164" fontId="9" fillId="0" borderId="12" xfId="0" applyFont="1" applyFill="1" applyBorder="1" applyAlignment="1">
      <alignment horizontal="center" vertical="center"/>
    </xf>
    <xf numFmtId="164" fontId="11" fillId="0" borderId="12" xfId="0" applyFont="1" applyFill="1" applyBorder="1" applyAlignment="1">
      <alignment horizontal="center" vertical="center" wrapText="1"/>
    </xf>
    <xf numFmtId="165" fontId="2" fillId="0" borderId="12"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164" fontId="2" fillId="0" borderId="14" xfId="0" applyFont="1" applyBorder="1" applyAlignment="1">
      <alignment horizontal="center" vertical="center"/>
    </xf>
    <xf numFmtId="164" fontId="2" fillId="0" borderId="15" xfId="0" applyFont="1" applyBorder="1" applyAlignment="1">
      <alignment horizontal="center" vertical="center"/>
    </xf>
    <xf numFmtId="165" fontId="2" fillId="0" borderId="15"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Excel Built-in Check Cell" xfId="20"/>
    <cellStyle name="Excel Built-in Outpu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6A6A6"/>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5A5A5"/>
      <rgbColor rgb="00003366"/>
      <rgbColor rgb="00339966"/>
      <rgbColor rgb="00003300"/>
      <rgbColor rgb="00333300"/>
      <rgbColor rgb="00993300"/>
      <rgbColor rgb="00993366"/>
      <rgbColor rgb="00333399"/>
      <rgbColor rgb="003F3F3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tabSelected="1" zoomScale="55" zoomScaleNormal="55" workbookViewId="0" topLeftCell="A64">
      <selection activeCell="K67" sqref="K67"/>
    </sheetView>
  </sheetViews>
  <sheetFormatPr defaultColWidth="9.140625" defaultRowHeight="15"/>
  <cols>
    <col min="1" max="1" width="9.00390625" style="1" customWidth="1"/>
    <col min="2" max="2" width="65.00390625" style="1" customWidth="1"/>
    <col min="3" max="3" width="9.421875" style="1" customWidth="1"/>
    <col min="4" max="4" width="11.140625" style="1" customWidth="1"/>
    <col min="5" max="5" width="20.28125" style="1" customWidth="1"/>
    <col min="6" max="7" width="7.57421875" style="1" customWidth="1"/>
    <col min="8" max="8" width="9.421875" style="1" customWidth="1"/>
    <col min="9" max="9" width="29.00390625" style="1" customWidth="1"/>
    <col min="10" max="10" width="18.7109375" style="1" customWidth="1"/>
    <col min="11" max="11" width="21.28125" style="2" customWidth="1"/>
    <col min="12" max="12" width="14.28125" style="2" customWidth="1"/>
    <col min="13" max="13" width="15.28125" style="2" customWidth="1"/>
    <col min="14" max="16384" width="9.00390625" style="1" customWidth="1"/>
  </cols>
  <sheetData>
    <row r="1" spans="1:256" ht="64.5" customHeight="1">
      <c r="A1" s="3" t="s">
        <v>0</v>
      </c>
      <c r="B1" s="3"/>
      <c r="C1" s="3"/>
      <c r="D1" s="3"/>
      <c r="E1" s="3"/>
      <c r="F1" s="3"/>
      <c r="G1" s="3"/>
      <c r="H1" s="3"/>
      <c r="I1" s="3"/>
      <c r="J1" s="3"/>
      <c r="K1" s="3"/>
      <c r="L1" s="3"/>
      <c r="M1" s="3"/>
      <c r="N1" s="4"/>
      <c r="O1" s="4"/>
      <c r="P1" s="4"/>
      <c r="Q1" s="4"/>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3.25" customHeight="1">
      <c r="A2" s="5" t="s">
        <v>1</v>
      </c>
      <c r="B2" s="6" t="s">
        <v>2</v>
      </c>
      <c r="C2" s="6" t="s">
        <v>3</v>
      </c>
      <c r="D2" s="6" t="s">
        <v>4</v>
      </c>
      <c r="E2" s="6" t="s">
        <v>5</v>
      </c>
      <c r="F2" s="6" t="s">
        <v>6</v>
      </c>
      <c r="G2" s="6" t="s">
        <v>7</v>
      </c>
      <c r="H2" s="6" t="s">
        <v>8</v>
      </c>
      <c r="I2" s="6" t="s">
        <v>9</v>
      </c>
      <c r="J2" s="6" t="s">
        <v>10</v>
      </c>
      <c r="K2" s="7" t="s">
        <v>11</v>
      </c>
      <c r="L2" s="7" t="s">
        <v>12</v>
      </c>
      <c r="M2" s="8" t="s">
        <v>13</v>
      </c>
      <c r="N2" s="4"/>
      <c r="O2" s="4"/>
      <c r="P2" s="4"/>
      <c r="Q2" s="4"/>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7" customHeight="1">
      <c r="A3" s="5"/>
      <c r="B3" s="9">
        <v>1</v>
      </c>
      <c r="C3" s="9">
        <v>2</v>
      </c>
      <c r="D3" s="9">
        <v>3</v>
      </c>
      <c r="E3" s="9">
        <v>4</v>
      </c>
      <c r="F3" s="9">
        <v>5</v>
      </c>
      <c r="G3" s="9">
        <v>6</v>
      </c>
      <c r="H3" s="9">
        <v>7</v>
      </c>
      <c r="I3" s="9">
        <v>8</v>
      </c>
      <c r="J3" s="9">
        <v>9</v>
      </c>
      <c r="K3" s="10">
        <v>10</v>
      </c>
      <c r="L3" s="10">
        <v>11</v>
      </c>
      <c r="M3" s="11">
        <v>12</v>
      </c>
      <c r="N3" s="4"/>
      <c r="O3" s="4"/>
      <c r="P3" s="4"/>
      <c r="Q3" s="4"/>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7.75" customHeight="1">
      <c r="A4" s="12">
        <v>1</v>
      </c>
      <c r="B4" s="13" t="s">
        <v>14</v>
      </c>
      <c r="C4" s="14">
        <v>1</v>
      </c>
      <c r="D4" s="15" t="s">
        <v>15</v>
      </c>
      <c r="E4" s="15" t="s">
        <v>16</v>
      </c>
      <c r="F4" s="15" t="s">
        <v>17</v>
      </c>
      <c r="G4" s="15">
        <v>2</v>
      </c>
      <c r="H4" s="15">
        <v>36</v>
      </c>
      <c r="I4" s="16" t="s">
        <v>18</v>
      </c>
      <c r="J4" s="14" t="s">
        <v>19</v>
      </c>
      <c r="K4" s="17" t="s">
        <v>20</v>
      </c>
      <c r="L4" s="17" t="s">
        <v>20</v>
      </c>
      <c r="M4" s="18">
        <f aca="true" t="shared" si="0" ref="M4:M8">12*449</f>
        <v>5388</v>
      </c>
      <c r="N4" s="4"/>
      <c r="O4" s="4"/>
      <c r="P4" s="4"/>
      <c r="Q4" s="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69.75" customHeight="1">
      <c r="A5" s="12">
        <f aca="true" t="shared" si="1" ref="A5:A59">A4+1</f>
        <v>2</v>
      </c>
      <c r="B5" s="13" t="s">
        <v>21</v>
      </c>
      <c r="C5" s="14">
        <f aca="true" t="shared" si="2" ref="C5:C59">C4+1</f>
        <v>2</v>
      </c>
      <c r="D5" s="15" t="s">
        <v>15</v>
      </c>
      <c r="E5" s="15" t="s">
        <v>16</v>
      </c>
      <c r="F5" s="15" t="s">
        <v>17</v>
      </c>
      <c r="G5" s="15">
        <v>2</v>
      </c>
      <c r="H5" s="15">
        <v>36</v>
      </c>
      <c r="I5" s="19" t="s">
        <v>22</v>
      </c>
      <c r="J5" s="14" t="s">
        <v>23</v>
      </c>
      <c r="K5" s="17" t="s">
        <v>20</v>
      </c>
      <c r="L5" s="17" t="s">
        <v>20</v>
      </c>
      <c r="M5" s="18">
        <f t="shared" si="0"/>
        <v>5388</v>
      </c>
      <c r="N5" s="4"/>
      <c r="O5" s="4"/>
      <c r="P5" s="4"/>
      <c r="Q5" s="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63" customHeight="1">
      <c r="A6" s="12">
        <f t="shared" si="1"/>
        <v>3</v>
      </c>
      <c r="B6" s="13" t="s">
        <v>24</v>
      </c>
      <c r="C6" s="14">
        <f t="shared" si="2"/>
        <v>3</v>
      </c>
      <c r="D6" s="15" t="s">
        <v>15</v>
      </c>
      <c r="E6" s="15" t="s">
        <v>16</v>
      </c>
      <c r="F6" s="15" t="s">
        <v>17</v>
      </c>
      <c r="G6" s="15">
        <v>2</v>
      </c>
      <c r="H6" s="15">
        <v>36</v>
      </c>
      <c r="I6" s="16" t="s">
        <v>25</v>
      </c>
      <c r="J6" s="14" t="s">
        <v>26</v>
      </c>
      <c r="K6" s="17" t="s">
        <v>20</v>
      </c>
      <c r="L6" s="17" t="s">
        <v>20</v>
      </c>
      <c r="M6" s="18">
        <f t="shared" si="0"/>
        <v>5388</v>
      </c>
      <c r="N6" s="4"/>
      <c r="O6" s="4"/>
      <c r="P6" s="4"/>
      <c r="Q6" s="4"/>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8" customHeight="1">
      <c r="A7" s="12">
        <f t="shared" si="1"/>
        <v>4</v>
      </c>
      <c r="B7" s="13" t="s">
        <v>27</v>
      </c>
      <c r="C7" s="14">
        <f t="shared" si="2"/>
        <v>4</v>
      </c>
      <c r="D7" s="15" t="s">
        <v>15</v>
      </c>
      <c r="E7" s="15" t="s">
        <v>16</v>
      </c>
      <c r="F7" s="15" t="s">
        <v>17</v>
      </c>
      <c r="G7" s="15">
        <v>2</v>
      </c>
      <c r="H7" s="15">
        <v>36</v>
      </c>
      <c r="I7" s="16" t="s">
        <v>28</v>
      </c>
      <c r="J7" s="16" t="s">
        <v>29</v>
      </c>
      <c r="K7" s="17" t="s">
        <v>20</v>
      </c>
      <c r="L7" s="17" t="s">
        <v>20</v>
      </c>
      <c r="M7" s="18">
        <f t="shared" si="0"/>
        <v>5388</v>
      </c>
      <c r="N7" s="4"/>
      <c r="O7" s="4"/>
      <c r="P7" s="4"/>
      <c r="Q7" s="4"/>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78" customHeight="1">
      <c r="A8" s="12">
        <f t="shared" si="1"/>
        <v>5</v>
      </c>
      <c r="B8" s="20" t="s">
        <v>30</v>
      </c>
      <c r="C8" s="14">
        <f t="shared" si="2"/>
        <v>5</v>
      </c>
      <c r="D8" s="21" t="s">
        <v>15</v>
      </c>
      <c r="E8" s="21" t="s">
        <v>16</v>
      </c>
      <c r="F8" s="21" t="s">
        <v>17</v>
      </c>
      <c r="G8" s="15">
        <v>2</v>
      </c>
      <c r="H8" s="21">
        <v>36</v>
      </c>
      <c r="I8" s="22" t="s">
        <v>31</v>
      </c>
      <c r="J8" s="14" t="s">
        <v>32</v>
      </c>
      <c r="K8" s="17" t="s">
        <v>20</v>
      </c>
      <c r="L8" s="17" t="s">
        <v>20</v>
      </c>
      <c r="M8" s="18">
        <f t="shared" si="0"/>
        <v>5388</v>
      </c>
      <c r="N8" s="4"/>
      <c r="O8" s="4"/>
      <c r="P8" s="4"/>
      <c r="Q8" s="4"/>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78" customHeight="1">
      <c r="A9" s="12">
        <f t="shared" si="1"/>
        <v>6</v>
      </c>
      <c r="B9" s="13" t="s">
        <v>33</v>
      </c>
      <c r="C9" s="14">
        <f t="shared" si="2"/>
        <v>6</v>
      </c>
      <c r="D9" s="15" t="s">
        <v>15</v>
      </c>
      <c r="E9" s="15" t="s">
        <v>16</v>
      </c>
      <c r="F9" s="15" t="s">
        <v>17</v>
      </c>
      <c r="G9" s="15">
        <v>2</v>
      </c>
      <c r="H9" s="15">
        <v>36</v>
      </c>
      <c r="I9" s="16" t="s">
        <v>34</v>
      </c>
      <c r="J9" s="14" t="s">
        <v>35</v>
      </c>
      <c r="K9" s="17">
        <v>59400</v>
      </c>
      <c r="L9" s="17">
        <v>59400</v>
      </c>
      <c r="M9" s="23">
        <f>59400*0.18/(1-0.18)</f>
        <v>13039.024390243902</v>
      </c>
      <c r="N9" s="4"/>
      <c r="O9" s="4"/>
      <c r="P9" s="4"/>
      <c r="Q9" s="4"/>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78" customHeight="1">
      <c r="A10" s="12">
        <f t="shared" si="1"/>
        <v>7</v>
      </c>
      <c r="B10" s="13" t="s">
        <v>36</v>
      </c>
      <c r="C10" s="14">
        <f t="shared" si="2"/>
        <v>7</v>
      </c>
      <c r="D10" s="15" t="s">
        <v>15</v>
      </c>
      <c r="E10" s="15" t="s">
        <v>16</v>
      </c>
      <c r="F10" s="15" t="s">
        <v>17</v>
      </c>
      <c r="G10" s="15">
        <v>2</v>
      </c>
      <c r="H10" s="15">
        <v>36</v>
      </c>
      <c r="I10" s="16" t="s">
        <v>37</v>
      </c>
      <c r="J10" s="14" t="s">
        <v>38</v>
      </c>
      <c r="K10" s="17" t="s">
        <v>20</v>
      </c>
      <c r="L10" s="17" t="s">
        <v>20</v>
      </c>
      <c r="M10" s="18">
        <f aca="true" t="shared" si="3" ref="M10:M13">12*449</f>
        <v>5388</v>
      </c>
      <c r="N10" s="4"/>
      <c r="O10" s="4"/>
      <c r="P10" s="4"/>
      <c r="Q10" s="4"/>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8" customHeight="1">
      <c r="A11" s="12">
        <f t="shared" si="1"/>
        <v>8</v>
      </c>
      <c r="B11" s="13" t="s">
        <v>39</v>
      </c>
      <c r="C11" s="14">
        <f t="shared" si="2"/>
        <v>8</v>
      </c>
      <c r="D11" s="15" t="s">
        <v>15</v>
      </c>
      <c r="E11" s="15" t="s">
        <v>16</v>
      </c>
      <c r="F11" s="15" t="s">
        <v>17</v>
      </c>
      <c r="G11" s="15">
        <v>2</v>
      </c>
      <c r="H11" s="15">
        <v>36</v>
      </c>
      <c r="I11" s="16" t="s">
        <v>40</v>
      </c>
      <c r="J11" s="14" t="s">
        <v>41</v>
      </c>
      <c r="K11" s="17" t="s">
        <v>20</v>
      </c>
      <c r="L11" s="17" t="s">
        <v>20</v>
      </c>
      <c r="M11" s="18">
        <f t="shared" si="3"/>
        <v>5388</v>
      </c>
      <c r="N11" s="4"/>
      <c r="O11" s="4"/>
      <c r="P11" s="4"/>
      <c r="Q11" s="4"/>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78" customHeight="1">
      <c r="A12" s="12">
        <f t="shared" si="1"/>
        <v>9</v>
      </c>
      <c r="B12" s="13" t="s">
        <v>42</v>
      </c>
      <c r="C12" s="14">
        <f t="shared" si="2"/>
        <v>9</v>
      </c>
      <c r="D12" s="15" t="s">
        <v>15</v>
      </c>
      <c r="E12" s="15" t="s">
        <v>16</v>
      </c>
      <c r="F12" s="15" t="s">
        <v>17</v>
      </c>
      <c r="G12" s="15">
        <v>2</v>
      </c>
      <c r="H12" s="15">
        <v>36</v>
      </c>
      <c r="I12" s="16" t="s">
        <v>43</v>
      </c>
      <c r="J12" s="14" t="s">
        <v>44</v>
      </c>
      <c r="K12" s="17" t="s">
        <v>20</v>
      </c>
      <c r="L12" s="17" t="s">
        <v>20</v>
      </c>
      <c r="M12" s="18">
        <f t="shared" si="3"/>
        <v>5388</v>
      </c>
      <c r="N12" s="4"/>
      <c r="O12" s="4"/>
      <c r="P12" s="4"/>
      <c r="Q12" s="4"/>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78" customHeight="1">
      <c r="A13" s="12">
        <f t="shared" si="1"/>
        <v>10</v>
      </c>
      <c r="B13" s="13" t="s">
        <v>45</v>
      </c>
      <c r="C13" s="14">
        <f t="shared" si="2"/>
        <v>10</v>
      </c>
      <c r="D13" s="15" t="s">
        <v>15</v>
      </c>
      <c r="E13" s="15" t="s">
        <v>16</v>
      </c>
      <c r="F13" s="15" t="s">
        <v>17</v>
      </c>
      <c r="G13" s="15">
        <v>2</v>
      </c>
      <c r="H13" s="15">
        <v>36</v>
      </c>
      <c r="I13" s="19" t="s">
        <v>46</v>
      </c>
      <c r="J13" s="14" t="s">
        <v>47</v>
      </c>
      <c r="K13" s="17" t="s">
        <v>20</v>
      </c>
      <c r="L13" s="17" t="s">
        <v>20</v>
      </c>
      <c r="M13" s="18">
        <f t="shared" si="3"/>
        <v>5388</v>
      </c>
      <c r="N13" s="4"/>
      <c r="O13" s="4"/>
      <c r="P13" s="4"/>
      <c r="Q13" s="4"/>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7" s="2" customFormat="1" ht="78" customHeight="1">
      <c r="A14" s="12">
        <f t="shared" si="1"/>
        <v>11</v>
      </c>
      <c r="B14" s="13" t="s">
        <v>48</v>
      </c>
      <c r="C14" s="14">
        <f t="shared" si="2"/>
        <v>11</v>
      </c>
      <c r="D14" s="15" t="s">
        <v>15</v>
      </c>
      <c r="E14" s="15" t="s">
        <v>16</v>
      </c>
      <c r="F14" s="15" t="s">
        <v>17</v>
      </c>
      <c r="G14" s="15">
        <v>2</v>
      </c>
      <c r="H14" s="15">
        <v>36</v>
      </c>
      <c r="I14" s="16" t="s">
        <v>34</v>
      </c>
      <c r="J14" s="14" t="s">
        <v>49</v>
      </c>
      <c r="K14" s="17">
        <v>59400</v>
      </c>
      <c r="L14" s="17">
        <v>59400</v>
      </c>
      <c r="M14" s="23">
        <f aca="true" t="shared" si="4" ref="M14:M15">59400*0.18/(1-0.18)</f>
        <v>13039.024390243902</v>
      </c>
      <c r="N14" s="24"/>
      <c r="O14" s="24"/>
      <c r="P14" s="24"/>
      <c r="Q14" s="24"/>
    </row>
    <row r="15" spans="1:17" s="2" customFormat="1" ht="78" customHeight="1">
      <c r="A15" s="12">
        <f t="shared" si="1"/>
        <v>12</v>
      </c>
      <c r="B15" s="13" t="s">
        <v>50</v>
      </c>
      <c r="C15" s="14">
        <f t="shared" si="2"/>
        <v>12</v>
      </c>
      <c r="D15" s="15" t="s">
        <v>15</v>
      </c>
      <c r="E15" s="15" t="s">
        <v>16</v>
      </c>
      <c r="F15" s="15" t="s">
        <v>17</v>
      </c>
      <c r="G15" s="15">
        <v>2</v>
      </c>
      <c r="H15" s="15">
        <v>36</v>
      </c>
      <c r="I15" s="16" t="s">
        <v>34</v>
      </c>
      <c r="J15" s="14" t="s">
        <v>51</v>
      </c>
      <c r="K15" s="17">
        <v>59400</v>
      </c>
      <c r="L15" s="17">
        <v>59400</v>
      </c>
      <c r="M15" s="23">
        <f t="shared" si="4"/>
        <v>13039.024390243902</v>
      </c>
      <c r="N15" s="24"/>
      <c r="O15" s="24"/>
      <c r="P15" s="24"/>
      <c r="Q15" s="24"/>
    </row>
    <row r="16" spans="1:17" ht="78" customHeight="1">
      <c r="A16" s="12">
        <f t="shared" si="1"/>
        <v>13</v>
      </c>
      <c r="B16" s="13" t="s">
        <v>52</v>
      </c>
      <c r="C16" s="14">
        <f t="shared" si="2"/>
        <v>13</v>
      </c>
      <c r="D16" s="15" t="s">
        <v>15</v>
      </c>
      <c r="E16" s="15" t="s">
        <v>16</v>
      </c>
      <c r="F16" s="15" t="s">
        <v>17</v>
      </c>
      <c r="G16" s="15">
        <v>2</v>
      </c>
      <c r="H16" s="15">
        <v>36</v>
      </c>
      <c r="I16" s="19" t="s">
        <v>53</v>
      </c>
      <c r="J16" s="16" t="s">
        <v>54</v>
      </c>
      <c r="K16" s="25" t="s">
        <v>20</v>
      </c>
      <c r="L16" s="25" t="s">
        <v>20</v>
      </c>
      <c r="M16" s="23">
        <f>12*3000*0.18/(1-0.18)</f>
        <v>7902.4390243902435</v>
      </c>
      <c r="N16" s="24"/>
      <c r="O16" s="24"/>
      <c r="P16" s="24"/>
      <c r="Q16" s="24"/>
    </row>
    <row r="17" spans="1:17" ht="78" customHeight="1">
      <c r="A17" s="12">
        <f t="shared" si="1"/>
        <v>14</v>
      </c>
      <c r="B17" s="13" t="s">
        <v>55</v>
      </c>
      <c r="C17" s="14">
        <f t="shared" si="2"/>
        <v>14</v>
      </c>
      <c r="D17" s="15" t="s">
        <v>15</v>
      </c>
      <c r="E17" s="15" t="s">
        <v>16</v>
      </c>
      <c r="F17" s="15" t="s">
        <v>17</v>
      </c>
      <c r="G17" s="15">
        <v>2</v>
      </c>
      <c r="H17" s="15">
        <v>36</v>
      </c>
      <c r="I17" s="16" t="s">
        <v>34</v>
      </c>
      <c r="J17" s="14" t="s">
        <v>51</v>
      </c>
      <c r="K17" s="17">
        <v>59400</v>
      </c>
      <c r="L17" s="17">
        <v>59400</v>
      </c>
      <c r="M17" s="23">
        <f>59400*0.18/(1-0.18)</f>
        <v>13039.024390243902</v>
      </c>
      <c r="N17" s="24"/>
      <c r="O17" s="24"/>
      <c r="P17" s="24"/>
      <c r="Q17" s="24"/>
    </row>
    <row r="18" spans="1:17" ht="78" customHeight="1">
      <c r="A18" s="12">
        <f t="shared" si="1"/>
        <v>15</v>
      </c>
      <c r="B18" s="13" t="s">
        <v>56</v>
      </c>
      <c r="C18" s="14">
        <f t="shared" si="2"/>
        <v>15</v>
      </c>
      <c r="D18" s="15" t="s">
        <v>15</v>
      </c>
      <c r="E18" s="15" t="s">
        <v>16</v>
      </c>
      <c r="F18" s="15" t="s">
        <v>17</v>
      </c>
      <c r="G18" s="15">
        <v>2</v>
      </c>
      <c r="H18" s="15">
        <v>36</v>
      </c>
      <c r="I18" s="16" t="s">
        <v>57</v>
      </c>
      <c r="J18" s="14" t="s">
        <v>58</v>
      </c>
      <c r="K18" s="17" t="s">
        <v>20</v>
      </c>
      <c r="L18" s="17" t="s">
        <v>20</v>
      </c>
      <c r="M18" s="18">
        <f>12*449</f>
        <v>5388</v>
      </c>
      <c r="N18" s="24"/>
      <c r="O18" s="24"/>
      <c r="P18" s="24"/>
      <c r="Q18" s="24"/>
    </row>
    <row r="19" spans="1:17" ht="78" customHeight="1">
      <c r="A19" s="12">
        <f t="shared" si="1"/>
        <v>16</v>
      </c>
      <c r="B19" s="13" t="s">
        <v>59</v>
      </c>
      <c r="C19" s="14">
        <f t="shared" si="2"/>
        <v>16</v>
      </c>
      <c r="D19" s="15" t="s">
        <v>15</v>
      </c>
      <c r="E19" s="15" t="s">
        <v>16</v>
      </c>
      <c r="F19" s="15" t="s">
        <v>17</v>
      </c>
      <c r="G19" s="15">
        <v>2</v>
      </c>
      <c r="H19" s="15">
        <v>36</v>
      </c>
      <c r="I19" s="16" t="s">
        <v>34</v>
      </c>
      <c r="J19" s="14" t="s">
        <v>51</v>
      </c>
      <c r="K19" s="17">
        <v>59400</v>
      </c>
      <c r="L19" s="17">
        <v>59400</v>
      </c>
      <c r="M19" s="23">
        <f aca="true" t="shared" si="5" ref="M19:M21">59400*0.18/(1-0.18)</f>
        <v>13039.024390243902</v>
      </c>
      <c r="N19" s="24"/>
      <c r="O19" s="24"/>
      <c r="P19" s="24"/>
      <c r="Q19" s="24"/>
    </row>
    <row r="20" spans="1:17" ht="78" customHeight="1">
      <c r="A20" s="12">
        <f t="shared" si="1"/>
        <v>17</v>
      </c>
      <c r="B20" s="13" t="s">
        <v>60</v>
      </c>
      <c r="C20" s="14">
        <f t="shared" si="2"/>
        <v>17</v>
      </c>
      <c r="D20" s="15" t="s">
        <v>15</v>
      </c>
      <c r="E20" s="15" t="s">
        <v>16</v>
      </c>
      <c r="F20" s="15" t="s">
        <v>17</v>
      </c>
      <c r="G20" s="15">
        <v>2</v>
      </c>
      <c r="H20" s="15">
        <v>36</v>
      </c>
      <c r="I20" s="16" t="s">
        <v>34</v>
      </c>
      <c r="J20" s="14" t="s">
        <v>51</v>
      </c>
      <c r="K20" s="17">
        <v>59400</v>
      </c>
      <c r="L20" s="17">
        <v>59400</v>
      </c>
      <c r="M20" s="23">
        <f t="shared" si="5"/>
        <v>13039.024390243902</v>
      </c>
      <c r="N20" s="24"/>
      <c r="O20" s="24"/>
      <c r="P20" s="24"/>
      <c r="Q20" s="24"/>
    </row>
    <row r="21" spans="1:17" ht="78" customHeight="1">
      <c r="A21" s="12">
        <f t="shared" si="1"/>
        <v>18</v>
      </c>
      <c r="B21" s="13" t="s">
        <v>61</v>
      </c>
      <c r="C21" s="14">
        <f t="shared" si="2"/>
        <v>18</v>
      </c>
      <c r="D21" s="15" t="s">
        <v>15</v>
      </c>
      <c r="E21" s="15" t="s">
        <v>16</v>
      </c>
      <c r="F21" s="15" t="s">
        <v>17</v>
      </c>
      <c r="G21" s="15">
        <v>2</v>
      </c>
      <c r="H21" s="15">
        <v>36</v>
      </c>
      <c r="I21" s="16" t="s">
        <v>34</v>
      </c>
      <c r="J21" s="14" t="s">
        <v>51</v>
      </c>
      <c r="K21" s="17">
        <v>59400</v>
      </c>
      <c r="L21" s="17">
        <v>59400</v>
      </c>
      <c r="M21" s="23">
        <f t="shared" si="5"/>
        <v>13039.024390243902</v>
      </c>
      <c r="N21" s="24"/>
      <c r="O21" s="24"/>
      <c r="P21" s="24"/>
      <c r="Q21" s="24"/>
    </row>
    <row r="22" spans="1:17" ht="78" customHeight="1">
      <c r="A22" s="12">
        <f t="shared" si="1"/>
        <v>19</v>
      </c>
      <c r="B22" s="13" t="s">
        <v>62</v>
      </c>
      <c r="C22" s="14">
        <f t="shared" si="2"/>
        <v>19</v>
      </c>
      <c r="D22" s="15" t="s">
        <v>15</v>
      </c>
      <c r="E22" s="15" t="s">
        <v>16</v>
      </c>
      <c r="F22" s="15" t="s">
        <v>17</v>
      </c>
      <c r="G22" s="15">
        <v>2</v>
      </c>
      <c r="H22" s="15">
        <v>36</v>
      </c>
      <c r="I22" s="16" t="s">
        <v>63</v>
      </c>
      <c r="J22" s="14" t="s">
        <v>64</v>
      </c>
      <c r="K22" s="17" t="s">
        <v>20</v>
      </c>
      <c r="L22" s="17" t="s">
        <v>20</v>
      </c>
      <c r="M22" s="18">
        <f aca="true" t="shared" si="6" ref="M22:M25">12*449</f>
        <v>5388</v>
      </c>
      <c r="N22" s="24"/>
      <c r="O22" s="24"/>
      <c r="P22" s="24"/>
      <c r="Q22" s="24"/>
    </row>
    <row r="23" spans="1:17" ht="78" customHeight="1">
      <c r="A23" s="12">
        <f t="shared" si="1"/>
        <v>20</v>
      </c>
      <c r="B23" s="13" t="s">
        <v>65</v>
      </c>
      <c r="C23" s="14">
        <f t="shared" si="2"/>
        <v>20</v>
      </c>
      <c r="D23" s="15" t="s">
        <v>15</v>
      </c>
      <c r="E23" s="15" t="s">
        <v>16</v>
      </c>
      <c r="F23" s="15" t="s">
        <v>17</v>
      </c>
      <c r="G23" s="15">
        <v>2</v>
      </c>
      <c r="H23" s="15">
        <v>36</v>
      </c>
      <c r="I23" s="16" t="s">
        <v>66</v>
      </c>
      <c r="J23" s="14" t="s">
        <v>67</v>
      </c>
      <c r="K23" s="17" t="s">
        <v>20</v>
      </c>
      <c r="L23" s="17" t="s">
        <v>20</v>
      </c>
      <c r="M23" s="18">
        <f t="shared" si="6"/>
        <v>5388</v>
      </c>
      <c r="N23" s="24"/>
      <c r="O23" s="24"/>
      <c r="P23" s="24"/>
      <c r="Q23" s="24"/>
    </row>
    <row r="24" spans="1:17" ht="78" customHeight="1">
      <c r="A24" s="12">
        <f t="shared" si="1"/>
        <v>21</v>
      </c>
      <c r="B24" s="13" t="s">
        <v>68</v>
      </c>
      <c r="C24" s="14">
        <f t="shared" si="2"/>
        <v>21</v>
      </c>
      <c r="D24" s="15" t="s">
        <v>15</v>
      </c>
      <c r="E24" s="15" t="s">
        <v>16</v>
      </c>
      <c r="F24" s="15" t="s">
        <v>17</v>
      </c>
      <c r="G24" s="15">
        <v>2</v>
      </c>
      <c r="H24" s="15">
        <v>36</v>
      </c>
      <c r="I24" s="16" t="s">
        <v>69</v>
      </c>
      <c r="J24" s="14" t="s">
        <v>70</v>
      </c>
      <c r="K24" s="17" t="s">
        <v>20</v>
      </c>
      <c r="L24" s="17" t="s">
        <v>20</v>
      </c>
      <c r="M24" s="18">
        <f t="shared" si="6"/>
        <v>5388</v>
      </c>
      <c r="N24" s="24"/>
      <c r="O24" s="24"/>
      <c r="P24" s="24"/>
      <c r="Q24" s="24"/>
    </row>
    <row r="25" spans="1:17" ht="78" customHeight="1">
      <c r="A25" s="12">
        <f t="shared" si="1"/>
        <v>22</v>
      </c>
      <c r="B25" s="13" t="s">
        <v>71</v>
      </c>
      <c r="C25" s="14">
        <f t="shared" si="2"/>
        <v>22</v>
      </c>
      <c r="D25" s="15" t="s">
        <v>15</v>
      </c>
      <c r="E25" s="15" t="s">
        <v>16</v>
      </c>
      <c r="F25" s="15" t="s">
        <v>17</v>
      </c>
      <c r="G25" s="15">
        <v>2</v>
      </c>
      <c r="H25" s="15">
        <v>36</v>
      </c>
      <c r="I25" s="16" t="s">
        <v>72</v>
      </c>
      <c r="J25" s="14" t="s">
        <v>73</v>
      </c>
      <c r="K25" s="17" t="s">
        <v>20</v>
      </c>
      <c r="L25" s="17" t="s">
        <v>20</v>
      </c>
      <c r="M25" s="18">
        <f t="shared" si="6"/>
        <v>5388</v>
      </c>
      <c r="N25" s="24"/>
      <c r="O25" s="24"/>
      <c r="P25" s="24"/>
      <c r="Q25" s="24"/>
    </row>
    <row r="26" spans="1:17" ht="75.75" customHeight="1">
      <c r="A26" s="12">
        <f t="shared" si="1"/>
        <v>23</v>
      </c>
      <c r="B26" s="13" t="s">
        <v>74</v>
      </c>
      <c r="C26" s="14">
        <f t="shared" si="2"/>
        <v>23</v>
      </c>
      <c r="D26" s="15" t="s">
        <v>15</v>
      </c>
      <c r="E26" s="15" t="s">
        <v>16</v>
      </c>
      <c r="F26" s="15" t="s">
        <v>17</v>
      </c>
      <c r="G26" s="15">
        <v>2</v>
      </c>
      <c r="H26" s="15">
        <v>36</v>
      </c>
      <c r="I26" s="16" t="s">
        <v>34</v>
      </c>
      <c r="J26" s="14" t="s">
        <v>51</v>
      </c>
      <c r="K26" s="17">
        <v>59400</v>
      </c>
      <c r="L26" s="17">
        <v>59400</v>
      </c>
      <c r="M26" s="23">
        <f>59400*0.18/(1-0.18)</f>
        <v>13039.024390243902</v>
      </c>
      <c r="N26" s="24"/>
      <c r="O26" s="24"/>
      <c r="P26" s="24"/>
      <c r="Q26" s="24"/>
    </row>
    <row r="27" spans="1:17" ht="78.75" customHeight="1">
      <c r="A27" s="12">
        <f t="shared" si="1"/>
        <v>24</v>
      </c>
      <c r="B27" s="13" t="s">
        <v>75</v>
      </c>
      <c r="C27" s="14">
        <f t="shared" si="2"/>
        <v>24</v>
      </c>
      <c r="D27" s="15" t="s">
        <v>15</v>
      </c>
      <c r="E27" s="15" t="s">
        <v>16</v>
      </c>
      <c r="F27" s="15" t="s">
        <v>17</v>
      </c>
      <c r="G27" s="15">
        <v>2</v>
      </c>
      <c r="H27" s="15">
        <v>36</v>
      </c>
      <c r="I27" s="16" t="s">
        <v>76</v>
      </c>
      <c r="J27" s="14" t="s">
        <v>77</v>
      </c>
      <c r="K27" s="17" t="s">
        <v>20</v>
      </c>
      <c r="L27" s="17" t="s">
        <v>20</v>
      </c>
      <c r="M27" s="18">
        <f>12*449</f>
        <v>5388</v>
      </c>
      <c r="N27" s="24"/>
      <c r="O27" s="24"/>
      <c r="P27" s="24"/>
      <c r="Q27" s="24"/>
    </row>
    <row r="28" spans="1:17" ht="81" customHeight="1">
      <c r="A28" s="12">
        <f t="shared" si="1"/>
        <v>25</v>
      </c>
      <c r="B28" s="13" t="s">
        <v>78</v>
      </c>
      <c r="C28" s="14">
        <f t="shared" si="2"/>
        <v>25</v>
      </c>
      <c r="D28" s="15" t="s">
        <v>15</v>
      </c>
      <c r="E28" s="15" t="s">
        <v>16</v>
      </c>
      <c r="F28" s="15" t="s">
        <v>17</v>
      </c>
      <c r="G28" s="15">
        <v>2</v>
      </c>
      <c r="H28" s="15">
        <v>36</v>
      </c>
      <c r="I28" s="16" t="s">
        <v>34</v>
      </c>
      <c r="J28" s="14" t="s">
        <v>51</v>
      </c>
      <c r="K28" s="17">
        <v>59400</v>
      </c>
      <c r="L28" s="17">
        <v>59400</v>
      </c>
      <c r="M28" s="23">
        <f aca="true" t="shared" si="7" ref="M28:M29">59400*0.18/(1-0.18)</f>
        <v>13039.024390243902</v>
      </c>
      <c r="N28" s="24"/>
      <c r="O28" s="24"/>
      <c r="P28" s="24"/>
      <c r="Q28" s="24"/>
    </row>
    <row r="29" spans="1:17" ht="81" customHeight="1">
      <c r="A29" s="12">
        <f t="shared" si="1"/>
        <v>26</v>
      </c>
      <c r="B29" s="13" t="s">
        <v>79</v>
      </c>
      <c r="C29" s="14">
        <f t="shared" si="2"/>
        <v>26</v>
      </c>
      <c r="D29" s="15" t="s">
        <v>15</v>
      </c>
      <c r="E29" s="15" t="s">
        <v>16</v>
      </c>
      <c r="F29" s="15" t="s">
        <v>17</v>
      </c>
      <c r="G29" s="15">
        <v>2</v>
      </c>
      <c r="H29" s="15">
        <v>36</v>
      </c>
      <c r="I29" s="16" t="s">
        <v>34</v>
      </c>
      <c r="J29" s="14" t="s">
        <v>51</v>
      </c>
      <c r="K29" s="17">
        <v>59400</v>
      </c>
      <c r="L29" s="17">
        <v>59400</v>
      </c>
      <c r="M29" s="23">
        <f t="shared" si="7"/>
        <v>13039.024390243902</v>
      </c>
      <c r="N29" s="24"/>
      <c r="O29" s="24"/>
      <c r="P29" s="24"/>
      <c r="Q29" s="24"/>
    </row>
    <row r="30" spans="1:17" ht="47.25">
      <c r="A30" s="12">
        <f t="shared" si="1"/>
        <v>27</v>
      </c>
      <c r="B30" s="13" t="s">
        <v>80</v>
      </c>
      <c r="C30" s="14">
        <f t="shared" si="2"/>
        <v>27</v>
      </c>
      <c r="D30" s="15" t="s">
        <v>15</v>
      </c>
      <c r="E30" s="15" t="s">
        <v>16</v>
      </c>
      <c r="F30" s="15" t="s">
        <v>17</v>
      </c>
      <c r="G30" s="15">
        <v>2</v>
      </c>
      <c r="H30" s="15">
        <v>36</v>
      </c>
      <c r="I30" s="19" t="s">
        <v>81</v>
      </c>
      <c r="J30" s="14" t="s">
        <v>82</v>
      </c>
      <c r="K30" s="17" t="s">
        <v>20</v>
      </c>
      <c r="L30" s="17" t="s">
        <v>20</v>
      </c>
      <c r="M30" s="18">
        <f aca="true" t="shared" si="8" ref="M30:M33">12*449</f>
        <v>5388</v>
      </c>
      <c r="N30" s="24"/>
      <c r="O30" s="24"/>
      <c r="P30" s="24"/>
      <c r="Q30" s="24"/>
    </row>
    <row r="31" spans="1:17" ht="63">
      <c r="A31" s="12">
        <f t="shared" si="1"/>
        <v>28</v>
      </c>
      <c r="B31" s="13" t="s">
        <v>83</v>
      </c>
      <c r="C31" s="14">
        <f t="shared" si="2"/>
        <v>28</v>
      </c>
      <c r="D31" s="15" t="s">
        <v>15</v>
      </c>
      <c r="E31" s="15" t="s">
        <v>16</v>
      </c>
      <c r="F31" s="15" t="s">
        <v>17</v>
      </c>
      <c r="G31" s="15">
        <v>2</v>
      </c>
      <c r="H31" s="15">
        <v>36</v>
      </c>
      <c r="I31" s="16" t="s">
        <v>84</v>
      </c>
      <c r="J31" s="14" t="s">
        <v>85</v>
      </c>
      <c r="K31" s="17" t="s">
        <v>20</v>
      </c>
      <c r="L31" s="17" t="s">
        <v>20</v>
      </c>
      <c r="M31" s="18">
        <f t="shared" si="8"/>
        <v>5388</v>
      </c>
      <c r="N31" s="24"/>
      <c r="O31" s="24"/>
      <c r="P31" s="24"/>
      <c r="Q31" s="24"/>
    </row>
    <row r="32" spans="1:17" ht="47.25">
      <c r="A32" s="12">
        <f t="shared" si="1"/>
        <v>29</v>
      </c>
      <c r="B32" s="13" t="s">
        <v>86</v>
      </c>
      <c r="C32" s="14">
        <f t="shared" si="2"/>
        <v>29</v>
      </c>
      <c r="D32" s="15" t="s">
        <v>15</v>
      </c>
      <c r="E32" s="15" t="s">
        <v>16</v>
      </c>
      <c r="F32" s="15" t="s">
        <v>17</v>
      </c>
      <c r="G32" s="15">
        <v>2</v>
      </c>
      <c r="H32" s="15">
        <v>36</v>
      </c>
      <c r="I32" s="16" t="s">
        <v>34</v>
      </c>
      <c r="J32" s="14" t="s">
        <v>51</v>
      </c>
      <c r="K32" s="17">
        <v>59400</v>
      </c>
      <c r="L32" s="17">
        <v>59400</v>
      </c>
      <c r="M32" s="18">
        <f t="shared" si="8"/>
        <v>5388</v>
      </c>
      <c r="N32" s="24"/>
      <c r="O32" s="24"/>
      <c r="P32" s="24"/>
      <c r="Q32" s="24"/>
    </row>
    <row r="33" spans="1:17" ht="81.75" customHeight="1">
      <c r="A33" s="12">
        <f t="shared" si="1"/>
        <v>30</v>
      </c>
      <c r="B33" s="13" t="s">
        <v>87</v>
      </c>
      <c r="C33" s="14">
        <f t="shared" si="2"/>
        <v>30</v>
      </c>
      <c r="D33" s="15" t="s">
        <v>15</v>
      </c>
      <c r="E33" s="15" t="s">
        <v>16</v>
      </c>
      <c r="F33" s="15" t="s">
        <v>17</v>
      </c>
      <c r="G33" s="15">
        <v>2</v>
      </c>
      <c r="H33" s="15">
        <v>36</v>
      </c>
      <c r="I33" s="16" t="s">
        <v>88</v>
      </c>
      <c r="J33" s="26" t="s">
        <v>89</v>
      </c>
      <c r="K33" s="17" t="s">
        <v>20</v>
      </c>
      <c r="L33" s="17" t="s">
        <v>20</v>
      </c>
      <c r="M33" s="18">
        <f t="shared" si="8"/>
        <v>5388</v>
      </c>
      <c r="N33" s="24"/>
      <c r="O33" s="24"/>
      <c r="P33" s="24"/>
      <c r="Q33" s="24"/>
    </row>
    <row r="34" spans="1:17" ht="81.75" customHeight="1">
      <c r="A34" s="12">
        <f t="shared" si="1"/>
        <v>31</v>
      </c>
      <c r="B34" s="13" t="s">
        <v>90</v>
      </c>
      <c r="C34" s="14">
        <f t="shared" si="2"/>
        <v>31</v>
      </c>
      <c r="D34" s="15" t="s">
        <v>15</v>
      </c>
      <c r="E34" s="15" t="s">
        <v>16</v>
      </c>
      <c r="F34" s="15" t="s">
        <v>17</v>
      </c>
      <c r="G34" s="15">
        <v>2</v>
      </c>
      <c r="H34" s="15">
        <v>36</v>
      </c>
      <c r="I34" s="16" t="s">
        <v>34</v>
      </c>
      <c r="J34" s="14" t="s">
        <v>51</v>
      </c>
      <c r="K34" s="17">
        <v>59400</v>
      </c>
      <c r="L34" s="17">
        <v>59400</v>
      </c>
      <c r="M34" s="23">
        <f aca="true" t="shared" si="9" ref="M34:M35">59400*0.18/(1-0.18)</f>
        <v>13039.024390243902</v>
      </c>
      <c r="N34" s="24"/>
      <c r="O34" s="24"/>
      <c r="P34" s="24"/>
      <c r="Q34" s="24"/>
    </row>
    <row r="35" spans="1:17" ht="81.75" customHeight="1">
      <c r="A35" s="12">
        <f t="shared" si="1"/>
        <v>32</v>
      </c>
      <c r="B35" s="13" t="s">
        <v>91</v>
      </c>
      <c r="C35" s="14">
        <f t="shared" si="2"/>
        <v>32</v>
      </c>
      <c r="D35" s="15" t="s">
        <v>15</v>
      </c>
      <c r="E35" s="15" t="s">
        <v>16</v>
      </c>
      <c r="F35" s="15" t="s">
        <v>17</v>
      </c>
      <c r="G35" s="15">
        <v>2</v>
      </c>
      <c r="H35" s="15">
        <v>36</v>
      </c>
      <c r="I35" s="16" t="s">
        <v>34</v>
      </c>
      <c r="J35" s="14" t="s">
        <v>51</v>
      </c>
      <c r="K35" s="17">
        <v>59400</v>
      </c>
      <c r="L35" s="17">
        <v>59400</v>
      </c>
      <c r="M35" s="23">
        <f t="shared" si="9"/>
        <v>13039.024390243902</v>
      </c>
      <c r="N35" s="24"/>
      <c r="O35" s="24"/>
      <c r="P35" s="24"/>
      <c r="Q35" s="24"/>
    </row>
    <row r="36" spans="1:17" ht="47.25">
      <c r="A36" s="12">
        <f t="shared" si="1"/>
        <v>33</v>
      </c>
      <c r="B36" s="13" t="s">
        <v>92</v>
      </c>
      <c r="C36" s="14">
        <f t="shared" si="2"/>
        <v>33</v>
      </c>
      <c r="D36" s="15" t="s">
        <v>15</v>
      </c>
      <c r="E36" s="15" t="s">
        <v>16</v>
      </c>
      <c r="F36" s="15" t="s">
        <v>17</v>
      </c>
      <c r="G36" s="15">
        <v>2</v>
      </c>
      <c r="H36" s="15">
        <v>36</v>
      </c>
      <c r="I36" s="16" t="s">
        <v>93</v>
      </c>
      <c r="J36" s="26" t="s">
        <v>94</v>
      </c>
      <c r="K36" s="17" t="s">
        <v>20</v>
      </c>
      <c r="L36" s="17" t="s">
        <v>20</v>
      </c>
      <c r="M36" s="18">
        <f aca="true" t="shared" si="10" ref="M36:M37">12*449</f>
        <v>5388</v>
      </c>
      <c r="N36" s="24"/>
      <c r="O36" s="24"/>
      <c r="P36" s="24"/>
      <c r="Q36" s="24"/>
    </row>
    <row r="37" spans="1:17" ht="47.25">
      <c r="A37" s="12">
        <f t="shared" si="1"/>
        <v>34</v>
      </c>
      <c r="B37" s="13" t="s">
        <v>95</v>
      </c>
      <c r="C37" s="14">
        <f t="shared" si="2"/>
        <v>34</v>
      </c>
      <c r="D37" s="15" t="s">
        <v>15</v>
      </c>
      <c r="E37" s="15" t="s">
        <v>16</v>
      </c>
      <c r="F37" s="15" t="s">
        <v>17</v>
      </c>
      <c r="G37" s="15">
        <v>2</v>
      </c>
      <c r="H37" s="15">
        <v>36</v>
      </c>
      <c r="I37" s="16" t="s">
        <v>96</v>
      </c>
      <c r="J37" s="26" t="s">
        <v>97</v>
      </c>
      <c r="K37" s="17" t="s">
        <v>20</v>
      </c>
      <c r="L37" s="17" t="s">
        <v>20</v>
      </c>
      <c r="M37" s="18">
        <f t="shared" si="10"/>
        <v>5388</v>
      </c>
      <c r="N37" s="24"/>
      <c r="O37" s="24"/>
      <c r="P37" s="24"/>
      <c r="Q37" s="24"/>
    </row>
    <row r="38" spans="1:17" ht="45">
      <c r="A38" s="12">
        <f t="shared" si="1"/>
        <v>35</v>
      </c>
      <c r="B38" s="13" t="s">
        <v>98</v>
      </c>
      <c r="C38" s="14">
        <f t="shared" si="2"/>
        <v>35</v>
      </c>
      <c r="D38" s="15" t="s">
        <v>15</v>
      </c>
      <c r="E38" s="15" t="s">
        <v>16</v>
      </c>
      <c r="F38" s="15" t="s">
        <v>17</v>
      </c>
      <c r="G38" s="15">
        <v>2</v>
      </c>
      <c r="H38" s="15">
        <v>36</v>
      </c>
      <c r="I38" s="19" t="s">
        <v>99</v>
      </c>
      <c r="J38" s="14" t="s">
        <v>100</v>
      </c>
      <c r="K38" s="17" t="s">
        <v>20</v>
      </c>
      <c r="L38" s="17" t="s">
        <v>20</v>
      </c>
      <c r="M38" s="23">
        <f aca="true" t="shared" si="11" ref="M38:M52">12*3000*0.18/(1-0.18)</f>
        <v>7902.4390243902435</v>
      </c>
      <c r="N38" s="4"/>
      <c r="O38" s="4"/>
      <c r="P38" s="4"/>
      <c r="Q38" s="4"/>
    </row>
    <row r="39" spans="1:17" ht="45">
      <c r="A39" s="12">
        <f t="shared" si="1"/>
        <v>36</v>
      </c>
      <c r="B39" s="13" t="s">
        <v>101</v>
      </c>
      <c r="C39" s="14">
        <f t="shared" si="2"/>
        <v>36</v>
      </c>
      <c r="D39" s="15" t="s">
        <v>15</v>
      </c>
      <c r="E39" s="15" t="s">
        <v>16</v>
      </c>
      <c r="F39" s="15" t="s">
        <v>17</v>
      </c>
      <c r="G39" s="15">
        <v>2</v>
      </c>
      <c r="H39" s="15">
        <v>36</v>
      </c>
      <c r="I39" s="19" t="s">
        <v>99</v>
      </c>
      <c r="J39" s="14" t="s">
        <v>100</v>
      </c>
      <c r="K39" s="17" t="s">
        <v>20</v>
      </c>
      <c r="L39" s="17" t="s">
        <v>20</v>
      </c>
      <c r="M39" s="23">
        <f t="shared" si="11"/>
        <v>7902.4390243902435</v>
      </c>
      <c r="N39" s="4"/>
      <c r="O39" s="4"/>
      <c r="P39" s="4"/>
      <c r="Q39" s="4"/>
    </row>
    <row r="40" spans="1:17" ht="45">
      <c r="A40" s="12">
        <f t="shared" si="1"/>
        <v>37</v>
      </c>
      <c r="B40" s="13" t="s">
        <v>102</v>
      </c>
      <c r="C40" s="14">
        <f t="shared" si="2"/>
        <v>37</v>
      </c>
      <c r="D40" s="15" t="s">
        <v>15</v>
      </c>
      <c r="E40" s="15" t="s">
        <v>16</v>
      </c>
      <c r="F40" s="15" t="s">
        <v>17</v>
      </c>
      <c r="G40" s="15">
        <v>2</v>
      </c>
      <c r="H40" s="15">
        <v>36</v>
      </c>
      <c r="I40" s="19" t="s">
        <v>99</v>
      </c>
      <c r="J40" s="14" t="s">
        <v>103</v>
      </c>
      <c r="K40" s="17" t="s">
        <v>20</v>
      </c>
      <c r="L40" s="17" t="s">
        <v>20</v>
      </c>
      <c r="M40" s="23">
        <f t="shared" si="11"/>
        <v>7902.4390243902435</v>
      </c>
      <c r="N40" s="4"/>
      <c r="O40" s="4"/>
      <c r="P40" s="4"/>
      <c r="Q40" s="4"/>
    </row>
    <row r="41" spans="1:17" ht="45">
      <c r="A41" s="12">
        <f t="shared" si="1"/>
        <v>38</v>
      </c>
      <c r="B41" s="13" t="s">
        <v>104</v>
      </c>
      <c r="C41" s="14">
        <f t="shared" si="2"/>
        <v>38</v>
      </c>
      <c r="D41" s="15" t="s">
        <v>15</v>
      </c>
      <c r="E41" s="15" t="s">
        <v>16</v>
      </c>
      <c r="F41" s="15" t="s">
        <v>17</v>
      </c>
      <c r="G41" s="15">
        <v>2</v>
      </c>
      <c r="H41" s="15">
        <v>36</v>
      </c>
      <c r="I41" s="19" t="s">
        <v>99</v>
      </c>
      <c r="J41" s="14" t="s">
        <v>103</v>
      </c>
      <c r="K41" s="17" t="s">
        <v>20</v>
      </c>
      <c r="L41" s="17" t="s">
        <v>20</v>
      </c>
      <c r="M41" s="23">
        <f t="shared" si="11"/>
        <v>7902.4390243902435</v>
      </c>
      <c r="N41" s="4"/>
      <c r="O41" s="4"/>
      <c r="P41" s="4"/>
      <c r="Q41" s="4"/>
    </row>
    <row r="42" spans="1:17" ht="63" customHeight="1">
      <c r="A42" s="12">
        <f t="shared" si="1"/>
        <v>39</v>
      </c>
      <c r="B42" s="13" t="s">
        <v>105</v>
      </c>
      <c r="C42" s="14">
        <f t="shared" si="2"/>
        <v>39</v>
      </c>
      <c r="D42" s="15" t="s">
        <v>15</v>
      </c>
      <c r="E42" s="15" t="s">
        <v>16</v>
      </c>
      <c r="F42" s="15" t="s">
        <v>17</v>
      </c>
      <c r="G42" s="15">
        <v>2</v>
      </c>
      <c r="H42" s="15">
        <v>36</v>
      </c>
      <c r="I42" s="19" t="s">
        <v>99</v>
      </c>
      <c r="J42" s="14" t="s">
        <v>100</v>
      </c>
      <c r="K42" s="17" t="s">
        <v>20</v>
      </c>
      <c r="L42" s="17" t="s">
        <v>20</v>
      </c>
      <c r="M42" s="23">
        <f t="shared" si="11"/>
        <v>7902.4390243902435</v>
      </c>
      <c r="N42" s="4"/>
      <c r="O42" s="4"/>
      <c r="P42" s="4"/>
      <c r="Q42" s="4"/>
    </row>
    <row r="43" spans="1:17" ht="75" customHeight="1">
      <c r="A43" s="12">
        <f t="shared" si="1"/>
        <v>40</v>
      </c>
      <c r="B43" s="13" t="s">
        <v>106</v>
      </c>
      <c r="C43" s="14">
        <f t="shared" si="2"/>
        <v>40</v>
      </c>
      <c r="D43" s="15" t="s">
        <v>15</v>
      </c>
      <c r="E43" s="15" t="s">
        <v>16</v>
      </c>
      <c r="F43" s="15" t="s">
        <v>17</v>
      </c>
      <c r="G43" s="15">
        <v>2</v>
      </c>
      <c r="H43" s="15">
        <v>36</v>
      </c>
      <c r="I43" s="19" t="s">
        <v>99</v>
      </c>
      <c r="J43" s="14" t="s">
        <v>107</v>
      </c>
      <c r="K43" s="17" t="s">
        <v>20</v>
      </c>
      <c r="L43" s="17" t="s">
        <v>20</v>
      </c>
      <c r="M43" s="23">
        <f t="shared" si="11"/>
        <v>7902.4390243902435</v>
      </c>
      <c r="N43" s="4"/>
      <c r="O43" s="4"/>
      <c r="P43" s="4"/>
      <c r="Q43" s="4"/>
    </row>
    <row r="44" spans="1:17" ht="73.5" customHeight="1">
      <c r="A44" s="12">
        <f t="shared" si="1"/>
        <v>41</v>
      </c>
      <c r="B44" s="13" t="s">
        <v>108</v>
      </c>
      <c r="C44" s="14">
        <f t="shared" si="2"/>
        <v>41</v>
      </c>
      <c r="D44" s="15" t="s">
        <v>15</v>
      </c>
      <c r="E44" s="15" t="s">
        <v>16</v>
      </c>
      <c r="F44" s="15" t="s">
        <v>17</v>
      </c>
      <c r="G44" s="15">
        <v>2</v>
      </c>
      <c r="H44" s="15">
        <v>36</v>
      </c>
      <c r="I44" s="19" t="s">
        <v>99</v>
      </c>
      <c r="J44" s="14" t="s">
        <v>109</v>
      </c>
      <c r="K44" s="17" t="s">
        <v>20</v>
      </c>
      <c r="L44" s="17" t="s">
        <v>20</v>
      </c>
      <c r="M44" s="23">
        <f t="shared" si="11"/>
        <v>7902.4390243902435</v>
      </c>
      <c r="N44" s="4"/>
      <c r="O44" s="4"/>
      <c r="P44" s="4"/>
      <c r="Q44" s="4"/>
    </row>
    <row r="45" spans="1:17" ht="63" customHeight="1">
      <c r="A45" s="12">
        <f t="shared" si="1"/>
        <v>42</v>
      </c>
      <c r="B45" s="13" t="s">
        <v>110</v>
      </c>
      <c r="C45" s="14">
        <f t="shared" si="2"/>
        <v>42</v>
      </c>
      <c r="D45" s="15" t="s">
        <v>15</v>
      </c>
      <c r="E45" s="15" t="s">
        <v>16</v>
      </c>
      <c r="F45" s="15" t="s">
        <v>17</v>
      </c>
      <c r="G45" s="15">
        <v>2</v>
      </c>
      <c r="H45" s="15">
        <v>36</v>
      </c>
      <c r="I45" s="19" t="s">
        <v>99</v>
      </c>
      <c r="J45" s="27" t="s">
        <v>107</v>
      </c>
      <c r="K45" s="17" t="s">
        <v>20</v>
      </c>
      <c r="L45" s="17" t="s">
        <v>20</v>
      </c>
      <c r="M45" s="23">
        <f t="shared" si="11"/>
        <v>7902.4390243902435</v>
      </c>
      <c r="N45" s="4"/>
      <c r="O45" s="4"/>
      <c r="P45" s="4"/>
      <c r="Q45" s="4"/>
    </row>
    <row r="46" spans="1:17" ht="63" customHeight="1">
      <c r="A46" s="12">
        <f t="shared" si="1"/>
        <v>43</v>
      </c>
      <c r="B46" s="13" t="s">
        <v>111</v>
      </c>
      <c r="C46" s="14">
        <f t="shared" si="2"/>
        <v>43</v>
      </c>
      <c r="D46" s="15" t="s">
        <v>15</v>
      </c>
      <c r="E46" s="15" t="s">
        <v>16</v>
      </c>
      <c r="F46" s="15" t="s">
        <v>17</v>
      </c>
      <c r="G46" s="15">
        <v>2</v>
      </c>
      <c r="H46" s="15">
        <v>36</v>
      </c>
      <c r="I46" s="19" t="s">
        <v>99</v>
      </c>
      <c r="J46" s="14" t="s">
        <v>112</v>
      </c>
      <c r="K46" s="17" t="s">
        <v>20</v>
      </c>
      <c r="L46" s="17" t="s">
        <v>20</v>
      </c>
      <c r="M46" s="23">
        <f t="shared" si="11"/>
        <v>7902.4390243902435</v>
      </c>
      <c r="N46" s="4"/>
      <c r="O46" s="4"/>
      <c r="P46" s="4"/>
      <c r="Q46" s="4"/>
    </row>
    <row r="47" spans="1:17" ht="63" customHeight="1">
      <c r="A47" s="12">
        <f t="shared" si="1"/>
        <v>44</v>
      </c>
      <c r="B47" s="13" t="s">
        <v>113</v>
      </c>
      <c r="C47" s="14">
        <f t="shared" si="2"/>
        <v>44</v>
      </c>
      <c r="D47" s="15" t="s">
        <v>15</v>
      </c>
      <c r="E47" s="15" t="s">
        <v>16</v>
      </c>
      <c r="F47" s="15" t="s">
        <v>17</v>
      </c>
      <c r="G47" s="15">
        <v>2</v>
      </c>
      <c r="H47" s="15">
        <v>36</v>
      </c>
      <c r="I47" s="19" t="s">
        <v>99</v>
      </c>
      <c r="J47" s="14" t="s">
        <v>114</v>
      </c>
      <c r="K47" s="17" t="s">
        <v>20</v>
      </c>
      <c r="L47" s="17" t="s">
        <v>20</v>
      </c>
      <c r="M47" s="23">
        <f t="shared" si="11"/>
        <v>7902.4390243902435</v>
      </c>
      <c r="N47" s="4"/>
      <c r="O47" s="4"/>
      <c r="P47" s="4"/>
      <c r="Q47" s="4"/>
    </row>
    <row r="48" spans="1:17" ht="76.5" customHeight="1">
      <c r="A48" s="12">
        <f t="shared" si="1"/>
        <v>45</v>
      </c>
      <c r="B48" s="13" t="s">
        <v>115</v>
      </c>
      <c r="C48" s="14">
        <f t="shared" si="2"/>
        <v>45</v>
      </c>
      <c r="D48" s="15" t="s">
        <v>15</v>
      </c>
      <c r="E48" s="15" t="s">
        <v>16</v>
      </c>
      <c r="F48" s="15" t="s">
        <v>17</v>
      </c>
      <c r="G48" s="15">
        <v>2</v>
      </c>
      <c r="H48" s="15">
        <v>36</v>
      </c>
      <c r="I48" s="19" t="s">
        <v>99</v>
      </c>
      <c r="J48" s="14" t="s">
        <v>116</v>
      </c>
      <c r="K48" s="17" t="s">
        <v>20</v>
      </c>
      <c r="L48" s="17" t="s">
        <v>20</v>
      </c>
      <c r="M48" s="23">
        <f t="shared" si="11"/>
        <v>7902.4390243902435</v>
      </c>
      <c r="N48" s="4"/>
      <c r="O48" s="4"/>
      <c r="P48" s="4"/>
      <c r="Q48" s="4"/>
    </row>
    <row r="49" spans="1:17" ht="63" customHeight="1">
      <c r="A49" s="12">
        <f t="shared" si="1"/>
        <v>46</v>
      </c>
      <c r="B49" s="13" t="s">
        <v>117</v>
      </c>
      <c r="C49" s="14">
        <f t="shared" si="2"/>
        <v>46</v>
      </c>
      <c r="D49" s="15" t="s">
        <v>15</v>
      </c>
      <c r="E49" s="15" t="s">
        <v>16</v>
      </c>
      <c r="F49" s="15" t="s">
        <v>17</v>
      </c>
      <c r="G49" s="15">
        <v>2</v>
      </c>
      <c r="H49" s="15">
        <v>36</v>
      </c>
      <c r="I49" s="19" t="s">
        <v>99</v>
      </c>
      <c r="J49" s="14" t="s">
        <v>118</v>
      </c>
      <c r="K49" s="17" t="s">
        <v>20</v>
      </c>
      <c r="L49" s="17" t="s">
        <v>20</v>
      </c>
      <c r="M49" s="23">
        <f t="shared" si="11"/>
        <v>7902.4390243902435</v>
      </c>
      <c r="N49" s="4"/>
      <c r="O49" s="4"/>
      <c r="P49" s="4"/>
      <c r="Q49" s="4"/>
    </row>
    <row r="50" spans="1:17" ht="63" customHeight="1">
      <c r="A50" s="12">
        <f t="shared" si="1"/>
        <v>47</v>
      </c>
      <c r="B50" s="13" t="s">
        <v>119</v>
      </c>
      <c r="C50" s="14">
        <f t="shared" si="2"/>
        <v>47</v>
      </c>
      <c r="D50" s="15" t="s">
        <v>15</v>
      </c>
      <c r="E50" s="15" t="s">
        <v>16</v>
      </c>
      <c r="F50" s="15" t="s">
        <v>17</v>
      </c>
      <c r="G50" s="15">
        <v>2</v>
      </c>
      <c r="H50" s="15">
        <v>36</v>
      </c>
      <c r="I50" s="19" t="s">
        <v>99</v>
      </c>
      <c r="J50" s="14" t="s">
        <v>120</v>
      </c>
      <c r="K50" s="17" t="s">
        <v>20</v>
      </c>
      <c r="L50" s="17" t="s">
        <v>20</v>
      </c>
      <c r="M50" s="23">
        <f t="shared" si="11"/>
        <v>7902.4390243902435</v>
      </c>
      <c r="N50" s="4"/>
      <c r="O50" s="4"/>
      <c r="P50" s="4"/>
      <c r="Q50" s="4"/>
    </row>
    <row r="51" spans="1:17" ht="63" customHeight="1">
      <c r="A51" s="12">
        <f t="shared" si="1"/>
        <v>48</v>
      </c>
      <c r="B51" s="13" t="s">
        <v>121</v>
      </c>
      <c r="C51" s="14">
        <f t="shared" si="2"/>
        <v>48</v>
      </c>
      <c r="D51" s="15" t="s">
        <v>15</v>
      </c>
      <c r="E51" s="15" t="s">
        <v>16</v>
      </c>
      <c r="F51" s="15" t="s">
        <v>17</v>
      </c>
      <c r="G51" s="15">
        <v>2</v>
      </c>
      <c r="H51" s="15">
        <v>36</v>
      </c>
      <c r="I51" s="19" t="s">
        <v>122</v>
      </c>
      <c r="J51" s="14" t="s">
        <v>123</v>
      </c>
      <c r="K51" s="17" t="s">
        <v>20</v>
      </c>
      <c r="L51" s="17" t="s">
        <v>20</v>
      </c>
      <c r="M51" s="23">
        <f t="shared" si="11"/>
        <v>7902.4390243902435</v>
      </c>
      <c r="N51" s="4"/>
      <c r="O51" s="4"/>
      <c r="P51" s="4"/>
      <c r="Q51" s="4"/>
    </row>
    <row r="52" spans="1:17" ht="98.25" customHeight="1">
      <c r="A52" s="12">
        <f t="shared" si="1"/>
        <v>49</v>
      </c>
      <c r="B52" s="13" t="s">
        <v>124</v>
      </c>
      <c r="C52" s="14">
        <f t="shared" si="2"/>
        <v>49</v>
      </c>
      <c r="D52" s="15" t="s">
        <v>15</v>
      </c>
      <c r="E52" s="15" t="s">
        <v>16</v>
      </c>
      <c r="F52" s="15" t="s">
        <v>17</v>
      </c>
      <c r="G52" s="15">
        <v>2</v>
      </c>
      <c r="H52" s="15">
        <v>36</v>
      </c>
      <c r="I52" s="19" t="s">
        <v>122</v>
      </c>
      <c r="J52" s="14" t="s">
        <v>123</v>
      </c>
      <c r="K52" s="17" t="s">
        <v>20</v>
      </c>
      <c r="L52" s="17" t="s">
        <v>20</v>
      </c>
      <c r="M52" s="23">
        <f t="shared" si="11"/>
        <v>7902.4390243902435</v>
      </c>
      <c r="N52" s="4"/>
      <c r="O52" s="4"/>
      <c r="P52" s="4"/>
      <c r="Q52" s="4"/>
    </row>
    <row r="53" spans="1:17" ht="93" customHeight="1">
      <c r="A53" s="12">
        <f t="shared" si="1"/>
        <v>50</v>
      </c>
      <c r="B53" s="13" t="s">
        <v>125</v>
      </c>
      <c r="C53" s="14">
        <f t="shared" si="2"/>
        <v>50</v>
      </c>
      <c r="D53" s="15" t="s">
        <v>15</v>
      </c>
      <c r="E53" s="15" t="s">
        <v>16</v>
      </c>
      <c r="F53" s="15" t="s">
        <v>17</v>
      </c>
      <c r="G53" s="15">
        <v>2</v>
      </c>
      <c r="H53" s="15">
        <v>36</v>
      </c>
      <c r="I53" s="19" t="s">
        <v>126</v>
      </c>
      <c r="J53" s="14" t="s">
        <v>127</v>
      </c>
      <c r="K53" s="17">
        <v>59400</v>
      </c>
      <c r="L53" s="17">
        <v>59400</v>
      </c>
      <c r="M53" s="23">
        <f aca="true" t="shared" si="12" ref="M53:M56">59400*0.18/(1-0.18)</f>
        <v>13039.024390243902</v>
      </c>
      <c r="N53" s="4"/>
      <c r="O53" s="4"/>
      <c r="P53" s="4"/>
      <c r="Q53" s="4"/>
    </row>
    <row r="54" spans="1:17" ht="90" customHeight="1">
      <c r="A54" s="12">
        <f t="shared" si="1"/>
        <v>51</v>
      </c>
      <c r="B54" s="13" t="s">
        <v>128</v>
      </c>
      <c r="C54" s="14">
        <f t="shared" si="2"/>
        <v>51</v>
      </c>
      <c r="D54" s="15" t="s">
        <v>15</v>
      </c>
      <c r="E54" s="15" t="s">
        <v>16</v>
      </c>
      <c r="F54" s="15" t="s">
        <v>17</v>
      </c>
      <c r="G54" s="15">
        <v>2</v>
      </c>
      <c r="H54" s="15">
        <v>36</v>
      </c>
      <c r="I54" s="19" t="s">
        <v>126</v>
      </c>
      <c r="J54" s="14" t="s">
        <v>129</v>
      </c>
      <c r="K54" s="17">
        <v>59400</v>
      </c>
      <c r="L54" s="17">
        <v>59400</v>
      </c>
      <c r="M54" s="23">
        <f t="shared" si="12"/>
        <v>13039.024390243902</v>
      </c>
      <c r="N54" s="4"/>
      <c r="O54" s="4"/>
      <c r="P54" s="4"/>
      <c r="Q54" s="4"/>
    </row>
    <row r="55" spans="1:17" ht="90" customHeight="1">
      <c r="A55" s="12">
        <f t="shared" si="1"/>
        <v>52</v>
      </c>
      <c r="B55" s="13" t="s">
        <v>130</v>
      </c>
      <c r="C55" s="14">
        <f t="shared" si="2"/>
        <v>52</v>
      </c>
      <c r="D55" s="15" t="s">
        <v>15</v>
      </c>
      <c r="E55" s="15" t="s">
        <v>16</v>
      </c>
      <c r="F55" s="15" t="s">
        <v>17</v>
      </c>
      <c r="G55" s="15">
        <v>2</v>
      </c>
      <c r="H55" s="15">
        <v>36</v>
      </c>
      <c r="I55" s="19" t="s">
        <v>126</v>
      </c>
      <c r="J55" s="14" t="s">
        <v>131</v>
      </c>
      <c r="K55" s="17">
        <v>59400</v>
      </c>
      <c r="L55" s="17">
        <v>59400</v>
      </c>
      <c r="M55" s="23">
        <f t="shared" si="12"/>
        <v>13039.024390243902</v>
      </c>
      <c r="N55" s="4"/>
      <c r="O55" s="4"/>
      <c r="P55" s="4"/>
      <c r="Q55" s="4"/>
    </row>
    <row r="56" spans="1:17" ht="95.25" customHeight="1">
      <c r="A56" s="12">
        <f t="shared" si="1"/>
        <v>53</v>
      </c>
      <c r="B56" s="13" t="s">
        <v>132</v>
      </c>
      <c r="C56" s="14">
        <f t="shared" si="2"/>
        <v>53</v>
      </c>
      <c r="D56" s="15" t="s">
        <v>15</v>
      </c>
      <c r="E56" s="15" t="s">
        <v>16</v>
      </c>
      <c r="F56" s="15" t="s">
        <v>17</v>
      </c>
      <c r="G56" s="15">
        <v>2</v>
      </c>
      <c r="H56" s="15">
        <v>36</v>
      </c>
      <c r="I56" s="19" t="s">
        <v>126</v>
      </c>
      <c r="J56" s="14" t="s">
        <v>133</v>
      </c>
      <c r="K56" s="17">
        <v>59400</v>
      </c>
      <c r="L56" s="17">
        <v>59400</v>
      </c>
      <c r="M56" s="23">
        <f t="shared" si="12"/>
        <v>13039.024390243902</v>
      </c>
      <c r="N56" s="4"/>
      <c r="O56" s="4"/>
      <c r="P56" s="4"/>
      <c r="Q56" s="4"/>
    </row>
    <row r="57" spans="1:17" ht="63" customHeight="1">
      <c r="A57" s="12">
        <f t="shared" si="1"/>
        <v>54</v>
      </c>
      <c r="B57" s="13" t="s">
        <v>134</v>
      </c>
      <c r="C57" s="14">
        <f t="shared" si="2"/>
        <v>54</v>
      </c>
      <c r="D57" s="15" t="s">
        <v>15</v>
      </c>
      <c r="E57" s="15" t="s">
        <v>16</v>
      </c>
      <c r="F57" s="15" t="s">
        <v>17</v>
      </c>
      <c r="G57" s="15">
        <v>2</v>
      </c>
      <c r="H57" s="15">
        <v>36</v>
      </c>
      <c r="I57" s="19" t="s">
        <v>122</v>
      </c>
      <c r="J57" s="14" t="s">
        <v>135</v>
      </c>
      <c r="K57" s="17" t="s">
        <v>20</v>
      </c>
      <c r="L57" s="17" t="s">
        <v>20</v>
      </c>
      <c r="M57" s="23">
        <f aca="true" t="shared" si="13" ref="M57:M58">12*3000*0.18/(1-0.18)</f>
        <v>7902.4390243902435</v>
      </c>
      <c r="N57" s="4"/>
      <c r="O57" s="4"/>
      <c r="P57" s="4"/>
      <c r="Q57" s="4"/>
    </row>
    <row r="58" spans="1:17" ht="118.5" customHeight="1">
      <c r="A58" s="12">
        <f t="shared" si="1"/>
        <v>55</v>
      </c>
      <c r="B58" s="13" t="s">
        <v>136</v>
      </c>
      <c r="C58" s="14">
        <f t="shared" si="2"/>
        <v>55</v>
      </c>
      <c r="D58" s="15" t="s">
        <v>15</v>
      </c>
      <c r="E58" s="15" t="s">
        <v>16</v>
      </c>
      <c r="F58" s="15" t="s">
        <v>17</v>
      </c>
      <c r="G58" s="15">
        <v>2</v>
      </c>
      <c r="H58" s="15">
        <v>36</v>
      </c>
      <c r="I58" s="19" t="s">
        <v>122</v>
      </c>
      <c r="J58" s="14" t="s">
        <v>135</v>
      </c>
      <c r="K58" s="17" t="s">
        <v>20</v>
      </c>
      <c r="L58" s="17" t="s">
        <v>20</v>
      </c>
      <c r="M58" s="23">
        <f t="shared" si="13"/>
        <v>7902.4390243902435</v>
      </c>
      <c r="N58" s="4"/>
      <c r="O58" s="4"/>
      <c r="P58" s="4"/>
      <c r="Q58" s="4"/>
    </row>
    <row r="59" spans="1:14" ht="409.5" customHeight="1">
      <c r="A59" s="12">
        <f t="shared" si="1"/>
        <v>56</v>
      </c>
      <c r="B59" s="13" t="s">
        <v>137</v>
      </c>
      <c r="C59" s="14">
        <f t="shared" si="2"/>
        <v>56</v>
      </c>
      <c r="D59" s="15" t="s">
        <v>15</v>
      </c>
      <c r="E59" s="15" t="s">
        <v>16</v>
      </c>
      <c r="F59" s="15" t="s">
        <v>17</v>
      </c>
      <c r="G59" s="15">
        <v>2</v>
      </c>
      <c r="H59" s="15">
        <v>36</v>
      </c>
      <c r="I59" s="16" t="s">
        <v>138</v>
      </c>
      <c r="J59" s="14" t="s">
        <v>139</v>
      </c>
      <c r="K59" s="28"/>
      <c r="L59" s="28"/>
      <c r="M59" s="23">
        <v>5388</v>
      </c>
      <c r="N59"/>
    </row>
    <row r="60" spans="1:14" ht="370.5" customHeight="1">
      <c r="A60" s="12"/>
      <c r="B60" s="13"/>
      <c r="C60" s="14"/>
      <c r="D60" s="15"/>
      <c r="E60" s="15"/>
      <c r="F60" s="15"/>
      <c r="G60" s="15"/>
      <c r="H60" s="15"/>
      <c r="I60" s="16" t="s">
        <v>140</v>
      </c>
      <c r="J60" s="14"/>
      <c r="K60" s="28"/>
      <c r="L60" s="28"/>
      <c r="M60" s="23"/>
      <c r="N60"/>
    </row>
    <row r="61" spans="1:14" ht="405" customHeight="1">
      <c r="A61" s="12">
        <f>A59+1</f>
        <v>57</v>
      </c>
      <c r="B61" s="13" t="s">
        <v>141</v>
      </c>
      <c r="C61" s="14">
        <f>C59+1</f>
        <v>57</v>
      </c>
      <c r="D61" s="15" t="s">
        <v>15</v>
      </c>
      <c r="E61" s="15" t="s">
        <v>16</v>
      </c>
      <c r="F61" s="15" t="s">
        <v>17</v>
      </c>
      <c r="G61" s="15">
        <v>2</v>
      </c>
      <c r="H61" s="15">
        <v>36</v>
      </c>
      <c r="I61" s="16" t="s">
        <v>138</v>
      </c>
      <c r="J61" s="14" t="s">
        <v>139</v>
      </c>
      <c r="K61" s="28"/>
      <c r="L61" s="28"/>
      <c r="M61" s="23">
        <v>5388</v>
      </c>
      <c r="N61"/>
    </row>
    <row r="62" spans="1:14" ht="409.5">
      <c r="A62" s="12"/>
      <c r="B62" s="13"/>
      <c r="C62" s="14"/>
      <c r="D62" s="15"/>
      <c r="E62" s="15"/>
      <c r="F62" s="15"/>
      <c r="G62" s="15"/>
      <c r="H62" s="15"/>
      <c r="I62" s="16" t="s">
        <v>140</v>
      </c>
      <c r="J62" s="14"/>
      <c r="K62" s="28"/>
      <c r="L62" s="28"/>
      <c r="M62" s="23"/>
      <c r="N62"/>
    </row>
    <row r="63" spans="1:14" ht="47.25">
      <c r="A63" s="12">
        <f>A61+1</f>
        <v>58</v>
      </c>
      <c r="B63" s="13" t="s">
        <v>142</v>
      </c>
      <c r="C63" s="14">
        <f>C61+1</f>
        <v>58</v>
      </c>
      <c r="D63" s="15" t="s">
        <v>15</v>
      </c>
      <c r="E63" s="15" t="s">
        <v>16</v>
      </c>
      <c r="F63" s="15" t="s">
        <v>17</v>
      </c>
      <c r="G63" s="15">
        <v>2</v>
      </c>
      <c r="H63" s="15">
        <v>36</v>
      </c>
      <c r="I63" s="19" t="s">
        <v>143</v>
      </c>
      <c r="J63" s="14" t="s">
        <v>144</v>
      </c>
      <c r="K63" s="29" t="s">
        <v>20</v>
      </c>
      <c r="L63" s="28" t="s">
        <v>20</v>
      </c>
      <c r="M63" s="23">
        <f aca="true" t="shared" si="14" ref="M63:M64">12*3000*0.18/(1-0.18)</f>
        <v>7902.4390243902435</v>
      </c>
      <c r="N63"/>
    </row>
    <row r="64" spans="1:14" ht="47.25">
      <c r="A64" s="12">
        <f aca="true" t="shared" si="15" ref="A64:A77">A63+1</f>
        <v>59</v>
      </c>
      <c r="B64" s="13" t="s">
        <v>145</v>
      </c>
      <c r="C64" s="14">
        <f aca="true" t="shared" si="16" ref="C64:C77">C63+1</f>
        <v>59</v>
      </c>
      <c r="D64" s="15" t="s">
        <v>15</v>
      </c>
      <c r="E64" s="15" t="s">
        <v>16</v>
      </c>
      <c r="F64" s="15" t="s">
        <v>17</v>
      </c>
      <c r="G64" s="15">
        <v>2</v>
      </c>
      <c r="H64" s="15">
        <v>36</v>
      </c>
      <c r="I64" s="19" t="s">
        <v>146</v>
      </c>
      <c r="J64" s="14" t="s">
        <v>147</v>
      </c>
      <c r="K64" s="17">
        <v>59400</v>
      </c>
      <c r="L64" s="17">
        <v>59400</v>
      </c>
      <c r="M64" s="23">
        <f t="shared" si="14"/>
        <v>7902.4390243902435</v>
      </c>
      <c r="N64"/>
    </row>
    <row r="65" spans="1:14" ht="47.25">
      <c r="A65" s="12">
        <f t="shared" si="15"/>
        <v>60</v>
      </c>
      <c r="B65" s="13" t="s">
        <v>148</v>
      </c>
      <c r="C65" s="14">
        <f t="shared" si="16"/>
        <v>60</v>
      </c>
      <c r="D65" s="15" t="s">
        <v>15</v>
      </c>
      <c r="E65" s="15" t="s">
        <v>16</v>
      </c>
      <c r="F65" s="15" t="s">
        <v>17</v>
      </c>
      <c r="G65" s="15">
        <v>2</v>
      </c>
      <c r="H65" s="15">
        <v>36</v>
      </c>
      <c r="I65" s="16" t="s">
        <v>149</v>
      </c>
      <c r="J65" s="14" t="s">
        <v>150</v>
      </c>
      <c r="K65" s="28" t="s">
        <v>20</v>
      </c>
      <c r="L65" s="28" t="s">
        <v>20</v>
      </c>
      <c r="M65" s="18">
        <f>12*449</f>
        <v>5388</v>
      </c>
      <c r="N65"/>
    </row>
    <row r="66" spans="1:14" ht="45">
      <c r="A66" s="12">
        <f t="shared" si="15"/>
        <v>61</v>
      </c>
      <c r="B66" s="13" t="s">
        <v>151</v>
      </c>
      <c r="C66" s="14">
        <f t="shared" si="16"/>
        <v>61</v>
      </c>
      <c r="D66" s="15" t="s">
        <v>15</v>
      </c>
      <c r="E66" s="15" t="s">
        <v>16</v>
      </c>
      <c r="F66" s="15" t="s">
        <v>17</v>
      </c>
      <c r="G66" s="15">
        <v>2</v>
      </c>
      <c r="H66" s="15">
        <v>36</v>
      </c>
      <c r="I66" s="19" t="s">
        <v>126</v>
      </c>
      <c r="J66" s="16" t="s">
        <v>152</v>
      </c>
      <c r="K66" s="17">
        <v>59400</v>
      </c>
      <c r="L66" s="17">
        <v>59400</v>
      </c>
      <c r="M66" s="23">
        <f aca="true" t="shared" si="17" ref="M66:M68">59400*0.18/(1-0.18)</f>
        <v>13039.024390243902</v>
      </c>
      <c r="N66"/>
    </row>
    <row r="67" spans="1:14" ht="90">
      <c r="A67" s="12">
        <f t="shared" si="15"/>
        <v>62</v>
      </c>
      <c r="B67" s="13" t="s">
        <v>153</v>
      </c>
      <c r="C67" s="14">
        <f t="shared" si="16"/>
        <v>62</v>
      </c>
      <c r="D67" s="15" t="s">
        <v>15</v>
      </c>
      <c r="E67" s="15" t="s">
        <v>16</v>
      </c>
      <c r="F67" s="15" t="s">
        <v>17</v>
      </c>
      <c r="G67" s="15">
        <v>2</v>
      </c>
      <c r="H67" s="15">
        <v>36</v>
      </c>
      <c r="I67" s="19" t="s">
        <v>126</v>
      </c>
      <c r="J67" s="16" t="s">
        <v>154</v>
      </c>
      <c r="K67" s="17">
        <v>59400</v>
      </c>
      <c r="L67" s="17">
        <v>59400</v>
      </c>
      <c r="M67" s="23">
        <f t="shared" si="17"/>
        <v>13039.024390243902</v>
      </c>
      <c r="N67"/>
    </row>
    <row r="68" spans="1:14" ht="75">
      <c r="A68" s="12">
        <f t="shared" si="15"/>
        <v>63</v>
      </c>
      <c r="B68" s="13" t="s">
        <v>155</v>
      </c>
      <c r="C68" s="14">
        <f t="shared" si="16"/>
        <v>63</v>
      </c>
      <c r="D68" s="15" t="s">
        <v>15</v>
      </c>
      <c r="E68" s="15" t="s">
        <v>16</v>
      </c>
      <c r="F68" s="15" t="s">
        <v>17</v>
      </c>
      <c r="G68" s="15">
        <v>2</v>
      </c>
      <c r="H68" s="15">
        <v>36</v>
      </c>
      <c r="I68" s="19" t="s">
        <v>126</v>
      </c>
      <c r="J68" s="16" t="s">
        <v>154</v>
      </c>
      <c r="K68" s="17">
        <v>59400</v>
      </c>
      <c r="L68" s="17">
        <v>59400</v>
      </c>
      <c r="M68" s="23">
        <f t="shared" si="17"/>
        <v>13039.024390243902</v>
      </c>
      <c r="N68"/>
    </row>
    <row r="69" spans="1:14" ht="75">
      <c r="A69" s="12">
        <f t="shared" si="15"/>
        <v>64</v>
      </c>
      <c r="B69" s="13" t="s">
        <v>156</v>
      </c>
      <c r="C69" s="14">
        <f t="shared" si="16"/>
        <v>64</v>
      </c>
      <c r="D69" s="15" t="s">
        <v>15</v>
      </c>
      <c r="E69" s="15" t="s">
        <v>16</v>
      </c>
      <c r="F69" s="15" t="s">
        <v>17</v>
      </c>
      <c r="G69" s="15">
        <v>2</v>
      </c>
      <c r="H69" s="15">
        <v>36</v>
      </c>
      <c r="I69" s="19" t="s">
        <v>157</v>
      </c>
      <c r="J69" s="14" t="s">
        <v>158</v>
      </c>
      <c r="K69" s="28" t="s">
        <v>20</v>
      </c>
      <c r="L69" s="28" t="s">
        <v>20</v>
      </c>
      <c r="M69" s="18">
        <f aca="true" t="shared" si="18" ref="M69:M70">12*449</f>
        <v>5388</v>
      </c>
      <c r="N69"/>
    </row>
    <row r="70" spans="1:14" ht="75">
      <c r="A70" s="12">
        <f t="shared" si="15"/>
        <v>65</v>
      </c>
      <c r="B70" s="13" t="s">
        <v>159</v>
      </c>
      <c r="C70" s="14">
        <f t="shared" si="16"/>
        <v>65</v>
      </c>
      <c r="D70" s="15" t="s">
        <v>15</v>
      </c>
      <c r="E70" s="15" t="s">
        <v>16</v>
      </c>
      <c r="F70" s="15" t="s">
        <v>17</v>
      </c>
      <c r="G70" s="15">
        <v>2</v>
      </c>
      <c r="H70" s="15">
        <v>36</v>
      </c>
      <c r="I70" s="19" t="s">
        <v>157</v>
      </c>
      <c r="J70" s="14" t="s">
        <v>158</v>
      </c>
      <c r="K70" s="28" t="s">
        <v>20</v>
      </c>
      <c r="L70" s="28" t="s">
        <v>20</v>
      </c>
      <c r="M70" s="18">
        <f t="shared" si="18"/>
        <v>5388</v>
      </c>
      <c r="N70"/>
    </row>
    <row r="71" spans="1:14" ht="30">
      <c r="A71" s="12">
        <f t="shared" si="15"/>
        <v>66</v>
      </c>
      <c r="B71" s="16" t="s">
        <v>160</v>
      </c>
      <c r="C71" s="14">
        <f t="shared" si="16"/>
        <v>66</v>
      </c>
      <c r="D71" s="15" t="s">
        <v>15</v>
      </c>
      <c r="E71" s="15" t="s">
        <v>16</v>
      </c>
      <c r="F71" s="15" t="s">
        <v>17</v>
      </c>
      <c r="G71" s="15">
        <v>2</v>
      </c>
      <c r="H71" s="15">
        <v>36</v>
      </c>
      <c r="I71" s="19" t="s">
        <v>126</v>
      </c>
      <c r="J71" s="14" t="s">
        <v>161</v>
      </c>
      <c r="K71" s="17">
        <v>59400</v>
      </c>
      <c r="L71" s="17">
        <v>59400</v>
      </c>
      <c r="M71" s="23">
        <f aca="true" t="shared" si="19" ref="M71:M74">59400*0.18/(1-0.18)</f>
        <v>13039.024390243902</v>
      </c>
      <c r="N71"/>
    </row>
    <row r="72" spans="1:14" ht="30">
      <c r="A72" s="12">
        <f t="shared" si="15"/>
        <v>67</v>
      </c>
      <c r="B72" s="16" t="s">
        <v>162</v>
      </c>
      <c r="C72" s="14">
        <f t="shared" si="16"/>
        <v>67</v>
      </c>
      <c r="D72" s="15" t="s">
        <v>15</v>
      </c>
      <c r="E72" s="15" t="s">
        <v>16</v>
      </c>
      <c r="F72" s="15" t="s">
        <v>17</v>
      </c>
      <c r="G72" s="15">
        <v>2</v>
      </c>
      <c r="H72" s="15">
        <v>36</v>
      </c>
      <c r="I72" s="19" t="s">
        <v>146</v>
      </c>
      <c r="J72" s="14" t="s">
        <v>163</v>
      </c>
      <c r="K72" s="17">
        <v>59400</v>
      </c>
      <c r="L72" s="17">
        <v>59400</v>
      </c>
      <c r="M72" s="23">
        <f t="shared" si="19"/>
        <v>13039.024390243902</v>
      </c>
      <c r="N72"/>
    </row>
    <row r="73" spans="1:14" ht="30">
      <c r="A73" s="12">
        <f t="shared" si="15"/>
        <v>68</v>
      </c>
      <c r="B73" s="16" t="s">
        <v>164</v>
      </c>
      <c r="C73" s="14">
        <f t="shared" si="16"/>
        <v>68</v>
      </c>
      <c r="D73" s="15" t="s">
        <v>15</v>
      </c>
      <c r="E73" s="15" t="s">
        <v>16</v>
      </c>
      <c r="F73" s="15" t="s">
        <v>17</v>
      </c>
      <c r="G73" s="15">
        <v>2</v>
      </c>
      <c r="H73" s="15">
        <v>36</v>
      </c>
      <c r="I73" s="19" t="s">
        <v>165</v>
      </c>
      <c r="J73" s="14" t="s">
        <v>166</v>
      </c>
      <c r="K73" s="17">
        <v>59400</v>
      </c>
      <c r="L73" s="17">
        <v>59400</v>
      </c>
      <c r="M73" s="23">
        <f t="shared" si="19"/>
        <v>13039.024390243902</v>
      </c>
      <c r="N73"/>
    </row>
    <row r="74" spans="1:14" ht="30">
      <c r="A74" s="12">
        <f t="shared" si="15"/>
        <v>69</v>
      </c>
      <c r="B74" s="16" t="s">
        <v>167</v>
      </c>
      <c r="C74" s="14">
        <f t="shared" si="16"/>
        <v>69</v>
      </c>
      <c r="D74" s="15" t="s">
        <v>15</v>
      </c>
      <c r="E74" s="15" t="s">
        <v>16</v>
      </c>
      <c r="F74" s="15" t="s">
        <v>17</v>
      </c>
      <c r="G74" s="15">
        <v>2</v>
      </c>
      <c r="H74" s="15">
        <v>36</v>
      </c>
      <c r="I74" s="19" t="s">
        <v>126</v>
      </c>
      <c r="J74" s="14" t="s">
        <v>168</v>
      </c>
      <c r="K74" s="17">
        <v>59400</v>
      </c>
      <c r="L74" s="17">
        <v>59400</v>
      </c>
      <c r="M74" s="23">
        <f t="shared" si="19"/>
        <v>13039.024390243902</v>
      </c>
      <c r="N74"/>
    </row>
    <row r="75" spans="1:14" ht="30">
      <c r="A75" s="12">
        <f t="shared" si="15"/>
        <v>70</v>
      </c>
      <c r="B75" s="16" t="s">
        <v>169</v>
      </c>
      <c r="C75" s="14">
        <f t="shared" si="16"/>
        <v>70</v>
      </c>
      <c r="D75" s="15" t="s">
        <v>15</v>
      </c>
      <c r="E75" s="15" t="s">
        <v>16</v>
      </c>
      <c r="F75" s="15" t="s">
        <v>17</v>
      </c>
      <c r="G75" s="15">
        <v>2</v>
      </c>
      <c r="H75" s="15">
        <v>36</v>
      </c>
      <c r="I75" s="19" t="s">
        <v>170</v>
      </c>
      <c r="J75" s="14" t="s">
        <v>171</v>
      </c>
      <c r="K75" s="28" t="s">
        <v>20</v>
      </c>
      <c r="L75" s="28" t="s">
        <v>20</v>
      </c>
      <c r="M75" s="23">
        <f aca="true" t="shared" si="20" ref="M75:M77">12*3000*0.18/(1-0.18)</f>
        <v>7902.4390243902435</v>
      </c>
      <c r="N75"/>
    </row>
    <row r="76" spans="1:14" ht="30">
      <c r="A76" s="12">
        <f t="shared" si="15"/>
        <v>71</v>
      </c>
      <c r="B76" s="16" t="s">
        <v>172</v>
      </c>
      <c r="C76" s="14">
        <f t="shared" si="16"/>
        <v>71</v>
      </c>
      <c r="D76" s="15" t="s">
        <v>15</v>
      </c>
      <c r="E76" s="15" t="s">
        <v>16</v>
      </c>
      <c r="F76" s="15" t="s">
        <v>17</v>
      </c>
      <c r="G76" s="15">
        <v>2</v>
      </c>
      <c r="H76" s="15">
        <v>36</v>
      </c>
      <c r="I76" s="19" t="s">
        <v>170</v>
      </c>
      <c r="J76" s="14" t="s">
        <v>173</v>
      </c>
      <c r="K76" s="28" t="s">
        <v>20</v>
      </c>
      <c r="L76" s="28" t="s">
        <v>20</v>
      </c>
      <c r="M76" s="23">
        <f t="shared" si="20"/>
        <v>7902.4390243902435</v>
      </c>
      <c r="N76"/>
    </row>
    <row r="77" spans="1:14" ht="30.75">
      <c r="A77" s="30">
        <f t="shared" si="15"/>
        <v>72</v>
      </c>
      <c r="B77" s="31" t="s">
        <v>174</v>
      </c>
      <c r="C77" s="32">
        <f t="shared" si="16"/>
        <v>72</v>
      </c>
      <c r="D77" s="33" t="s">
        <v>15</v>
      </c>
      <c r="E77" s="33" t="s">
        <v>16</v>
      </c>
      <c r="F77" s="33" t="s">
        <v>17</v>
      </c>
      <c r="G77" s="33">
        <v>2</v>
      </c>
      <c r="H77" s="33">
        <v>36</v>
      </c>
      <c r="I77" s="34" t="s">
        <v>170</v>
      </c>
      <c r="J77" s="32" t="s">
        <v>175</v>
      </c>
      <c r="K77" s="35" t="s">
        <v>20</v>
      </c>
      <c r="L77" s="35" t="s">
        <v>20</v>
      </c>
      <c r="M77" s="36">
        <f t="shared" si="20"/>
        <v>7902.4390243902435</v>
      </c>
      <c r="N77"/>
    </row>
    <row r="78" spans="9:14" ht="15.75">
      <c r="I78" s="37" t="s">
        <v>176</v>
      </c>
      <c r="J78" s="38"/>
      <c r="K78" s="39">
        <f>SUM(K4:K77)</f>
        <v>1485000</v>
      </c>
      <c r="L78" s="39">
        <f>SUM(L4:L77)</f>
        <v>1485000</v>
      </c>
      <c r="M78" s="40">
        <f>SUM(M9:M77)</f>
        <v>594801.6585365854</v>
      </c>
      <c r="N78"/>
    </row>
    <row r="82" ht="15.75"/>
  </sheetData>
  <sheetProtection selectLockedCells="1" selectUnlockedCells="1"/>
  <mergeCells count="26">
    <mergeCell ref="A1:M1"/>
    <mergeCell ref="A2:A3"/>
    <mergeCell ref="A59:A60"/>
    <mergeCell ref="B59:B60"/>
    <mergeCell ref="C59:C60"/>
    <mergeCell ref="D59:D60"/>
    <mergeCell ref="E59:E60"/>
    <mergeCell ref="F59:F60"/>
    <mergeCell ref="G59:G60"/>
    <mergeCell ref="H59:H60"/>
    <mergeCell ref="J59:J60"/>
    <mergeCell ref="K59:K60"/>
    <mergeCell ref="L59:L60"/>
    <mergeCell ref="M59:M60"/>
    <mergeCell ref="A61:A62"/>
    <mergeCell ref="B61:B62"/>
    <mergeCell ref="C61:C62"/>
    <mergeCell ref="D61:D62"/>
    <mergeCell ref="E61:E62"/>
    <mergeCell ref="F61:F62"/>
    <mergeCell ref="G61:G62"/>
    <mergeCell ref="H61:H62"/>
    <mergeCell ref="J61:J62"/>
    <mergeCell ref="K61:K62"/>
    <mergeCell ref="L61:L62"/>
    <mergeCell ref="M61:M62"/>
  </mergeCells>
  <printOptions/>
  <pageMargins left="0.7" right="0.7" top="0.75" bottom="0.75" header="0.5118055555555555" footer="0.5118055555555555"/>
  <pageSetup fitToHeight="0"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574218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574218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2006-09-15T21:00:00Z</dcterms:created>
  <dcterms:modified xsi:type="dcterms:W3CDTF">2015-07-27T11:20:59Z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